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元年度\決算統計\02公営企業\12経営比較分析表\03経営比較分析表（H30年度決算）の分析等について\03市町村回答\★上原主任\"/>
    </mc:Choice>
  </mc:AlternateContent>
  <workbookProtection workbookAlgorithmName="SHA-512" workbookHashValue="1j6l9MG0eNkpxmdKOol05ZISt15fctJkC+sdNap+IU/XbO5/iTJJZEt9BCZfbH6jS3Biu0ZzM3cA6aqyfwwbEw==" workbookSaltValue="Dnwa1IyJId5GIVDvB9sJig==" workbookSpinCount="100000" lockStructure="1"/>
  <bookViews>
    <workbookView xWindow="0" yWindow="0" windowWidth="28800" windowHeight="1231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E86" i="4"/>
  <c r="AL10" i="4"/>
  <c r="AD10" i="4"/>
  <c r="P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<sst xmlns="http://schemas.openxmlformats.org/spreadsheetml/2006/main" count="228" uniqueCount="114">
  <si>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5"/>
  </si>
  <si>
    <t>業務名</t>
    <rPh sb="2" eb="3">
      <t>メイ</t>
    </rPh>
    <phoneticPr fontId="5"/>
  </si>
  <si>
    <t>業種名</t>
    <rPh sb="2" eb="3">
      <t>メイ</t>
    </rPh>
    <phoneticPr fontId="5"/>
  </si>
  <si>
    <t>事業名</t>
    <phoneticPr fontId="5"/>
  </si>
  <si>
    <t>類似団体区分</t>
    <rPh sb="4" eb="6">
      <t>クブン</t>
    </rPh>
    <phoneticPr fontId="5"/>
  </si>
  <si>
    <t>管理者の情報</t>
    <rPh sb="0" eb="3">
      <t>カンリシャ</t>
    </rPh>
    <rPh sb="4" eb="6">
      <t>ジョウホウ</t>
    </rPh>
    <phoneticPr fontId="5"/>
  </si>
  <si>
    <t>人口（人）</t>
    <rPh sb="0" eb="2">
      <t>ジンコウ</t>
    </rPh>
    <rPh sb="3" eb="4">
      <t>ヒト</t>
    </rPh>
    <phoneticPr fontId="5"/>
  </si>
  <si>
    <r>
      <t>面積(km</t>
    </r>
    <r>
      <rPr>
        <b/>
        <vertAlign val="superscript"/>
        <sz val="11"/>
        <color theme="1"/>
        <rFont val="ＭＳ ゴシック"/>
        <family val="3"/>
        <charset val="128"/>
      </rPr>
      <t>2</t>
    </r>
    <r>
      <rPr>
        <b/>
        <sz val="11"/>
        <color theme="1"/>
        <rFont val="ＭＳ ゴシック"/>
        <family val="3"/>
        <charset val="128"/>
      </rPr>
      <t>)</t>
    </r>
    <phoneticPr fontId="5"/>
  </si>
  <si>
    <r>
      <t>人口密度(人/km</t>
    </r>
    <r>
      <rPr>
        <b/>
        <vertAlign val="superscript"/>
        <sz val="11"/>
        <color theme="1"/>
        <rFont val="ＭＳ ゴシック"/>
        <family val="3"/>
        <charset val="128"/>
      </rPr>
      <t>2</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</si>
  <si>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</si>
  <si>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</si>
  <si>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</si>
  <si>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</si>
  <si>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</si>
  <si>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普及率(％)</t>
    <phoneticPr fontId="5"/>
  </si>
  <si>
    <t>有収率(％)</t>
    <rPh sb="0" eb="1">
      <t>ユウ</t>
    </rPh>
    <rPh sb="1" eb="3">
      <t>シュウリツ</t>
    </rPh>
    <phoneticPr fontId="5"/>
  </si>
  <si>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5"/>
  </si>
  <si>
    <t>処理区域内人口(人)</t>
    <rPh sb="0" eb="2">
      <t>ショリ</t>
    </rPh>
    <rPh sb="2" eb="5">
      <t>クイキナイ</t>
    </rPh>
    <phoneticPr fontId="5"/>
  </si>
  <si>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5"/>
  </si>
  <si>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5"/>
  </si>
  <si>
    <t>－</t>
    <phoneticPr fontId="5"/>
  </si>
  <si>
    <t>類似団体平均値（平均値）</t>
    <phoneticPr fontId="5"/>
  </si>
  <si>
    <t>【】</t>
    <phoneticPr fontId="5"/>
  </si>
  <si>
    <t>平成30年度全国平均</t>
    <phoneticPr fontId="5"/>
  </si>
  <si>
    <t>分析欄</t>
    <rPh sb="0" eb="2">
      <t>ブンセキ</t>
    </rPh>
    <rPh sb="2" eb="3">
      <t>ラン</t>
    </rPh>
    <phoneticPr fontId="5"/>
  </si>
  <si>
    <t>1. 経営の健全性・効率性</t>
    <phoneticPr fontId="5"/>
  </si>
  <si>
    <t>1. 経営の健全性・効率性について</t>
    <phoneticPr fontId="5"/>
  </si>
  <si>
    <t>2. 老朽化の状況について</t>
    <phoneticPr fontId="5"/>
  </si>
  <si>
    <t>2. 老朽化の状況</t>
    <phoneticPr fontId="5"/>
  </si>
  <si>
    <t>全体総括</t>
    <rPh sb="0" eb="2">
      <t>ゼンタイ</t>
    </rPh>
    <rPh sb="2" eb="4">
      <t>ソウカツ</t>
    </rPh>
    <phoneticPr fontId="5"/>
  </si>
  <si>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5"/>
  </si>
  <si>
    <t>全国平均</t>
    <rPh sb="0" eb="2">
      <t>ゼンコク</t>
    </rPh>
    <rPh sb="2" eb="4">
      <t>ヘイキン</t>
    </rPh>
    <phoneticPr fontId="5"/>
  </si>
  <si>
    <t>1①</t>
  </si>
  <si>
    <t>1②</t>
  </si>
  <si>
    <t>1③</t>
  </si>
  <si>
    <t>1④</t>
  </si>
  <si>
    <t>1⑤</t>
  </si>
  <si>
    <t>1⑥</t>
  </si>
  <si>
    <t>1⑦</t>
    <phoneticPr fontId="5"/>
  </si>
  <si>
    <t>1⑧</t>
    <phoneticPr fontId="5"/>
  </si>
  <si>
    <t>2①</t>
  </si>
  <si>
    <t>2②</t>
  </si>
  <si>
    <t>2③</t>
  </si>
  <si>
    <t>-</t>
    <phoneticPr fontId="5"/>
  </si>
  <si>
    <t>-</t>
    <phoneticPr fontId="5"/>
  </si>
  <si>
    <t>下水道事業(法非適用)</t>
    <rPh sb="3" eb="5">
      <t>ジギョウ</t>
    </rPh>
    <rPh sb="6" eb="7">
      <t>ホウ</t>
    </rPh>
    <rPh sb="7" eb="8">
      <t>ヒ</t>
    </rPh>
    <rPh sb="8" eb="10">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</si>
  <si>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</si>
  <si>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</si>
  <si>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</si>
  <si>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</si>
  <si>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</si>
  <si>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</si>
  <si>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</si>
  <si>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</si>
  <si>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</si>
  <si>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</si>
  <si>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</si>
  <si>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</si>
  <si>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①収益的収支比率(％)</t>
    <rPh sb="1" eb="4">
      <t>シュウエキテキ</t>
    </rPh>
    <phoneticPr fontId="5"/>
  </si>
  <si>
    <t>②累積欠損金比率(％)</t>
    <phoneticPr fontId="5"/>
  </si>
  <si>
    <t>③流動比率(％)</t>
    <rPh sb="1" eb="3">
      <t>リュウドウ</t>
    </rPh>
    <rPh sb="3" eb="5">
      <t>ヒリツ</t>
    </rPh>
    <phoneticPr fontId="5"/>
  </si>
  <si>
    <t>④企業債残高対事業規模比率(％)</t>
    <phoneticPr fontId="5"/>
  </si>
  <si>
    <t>⑤経費回収率(％)</t>
    <phoneticPr fontId="5"/>
  </si>
  <si>
    <t>⑥汚水処理原価(円)</t>
    <rPh sb="1" eb="3">
      <t>オスイ</t>
    </rPh>
    <rPh sb="3" eb="5">
      <t>ショリ</t>
    </rPh>
    <rPh sb="5" eb="7">
      <t>ゲンカ</t>
    </rPh>
    <rPh sb="8" eb="9">
      <t>エン</t>
    </rPh>
    <phoneticPr fontId="5"/>
  </si>
  <si>
    <t>⑦施設利用率(％)</t>
    <rPh sb="1" eb="3">
      <t>シセツ</t>
    </rPh>
    <rPh sb="3" eb="6">
      <t>リヨウリツ</t>
    </rPh>
    <phoneticPr fontId="5"/>
  </si>
  <si>
    <t>⑧水洗化率(％)</t>
    <phoneticPr fontId="5"/>
  </si>
  <si>
    <t>①有形固定資産減価償却率(％)</t>
    <rPh sb="1" eb="3">
      <t>ユウケイ</t>
    </rPh>
    <rPh sb="3" eb="5">
      <t>コテイ</t>
    </rPh>
    <rPh sb="5" eb="7">
      <t>シサン</t>
    </rPh>
    <rPh sb="7" eb="9">
      <t>ゲンカ</t>
    </rPh>
    <rPh sb="9" eb="11">
      <t>ショウキャク</t>
    </rPh>
    <rPh sb="11" eb="12">
      <t>リツ</t>
    </rPh>
    <phoneticPr fontId="5"/>
  </si>
  <si>
    <t>②管渠老朽化率(％)</t>
    <phoneticPr fontId="5"/>
  </si>
  <si>
    <t>③管渠改善率(％)</t>
    <phoneticPr fontId="5"/>
  </si>
  <si>
    <t>小項目</t>
    <rPh sb="0" eb="3">
      <t>ショウコウモク</t>
    </rPh>
    <phoneticPr fontId="5"/>
  </si>
  <si>
    <t>都道府県名</t>
    <rPh sb="0" eb="4">
      <t>トドウフケン</t>
    </rPh>
    <rPh sb="4" eb="5">
      <t>メイ</t>
    </rPh>
    <phoneticPr fontId="5"/>
  </si>
  <si>
    <t>法適・法非適</t>
    <rPh sb="0" eb="1">
      <t>ホウ</t>
    </rPh>
    <rPh sb="1" eb="2">
      <t>テキ</t>
    </rPh>
    <rPh sb="3" eb="4">
      <t>ホウ</t>
    </rPh>
    <rPh sb="4" eb="5">
      <t>ヒ</t>
    </rPh>
    <rPh sb="5" eb="6">
      <t>テキ</t>
    </rPh>
    <phoneticPr fontId="5"/>
  </si>
  <si>
    <t>業種名称</t>
    <rPh sb="0" eb="2">
      <t>ギョウシュ</t>
    </rPh>
    <rPh sb="2" eb="4">
      <t>メイショウ</t>
    </rPh>
    <phoneticPr fontId="5"/>
  </si>
  <si>
    <t>事業名称</t>
    <rPh sb="0" eb="2">
      <t>ジギョウ</t>
    </rPh>
    <rPh sb="2" eb="4">
      <t>メイショウ</t>
    </rPh>
    <phoneticPr fontId="5"/>
  </si>
  <si>
    <t>類似団体</t>
    <rPh sb="0" eb="2">
      <t>ルイジ</t>
    </rPh>
    <rPh sb="2" eb="4">
      <t>ダンタイ</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</si>
  <si>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</si>
  <si>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</si>
  <si>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普及率</t>
    <rPh sb="0" eb="2">
      <t>フキュウ</t>
    </rPh>
    <rPh sb="2" eb="3">
      <t>リツ</t>
    </rPh>
    <phoneticPr fontId="5"/>
  </si>
  <si>
    <t>有収率</t>
    <rPh sb="0" eb="1">
      <t>ユウ</t>
    </rPh>
    <rPh sb="1" eb="3">
      <t>シュウリツ</t>
    </rPh>
    <phoneticPr fontId="5"/>
  </si>
  <si>
    <t>1ヶ月20㎥当たり家庭料金</t>
    <rPh sb="2" eb="3">
      <t>ゲツ</t>
    </rPh>
    <rPh sb="6" eb="7">
      <t>ア</t>
    </rPh>
    <rPh sb="9" eb="11">
      <t>カテイ</t>
    </rPh>
    <rPh sb="11" eb="13">
      <t>リョウキン</t>
    </rPh>
    <phoneticPr fontId="5"/>
  </si>
  <si>
    <t>人口</t>
    <rPh sb="0" eb="2">
      <t>ジンコウ</t>
    </rPh>
    <phoneticPr fontId="5"/>
  </si>
  <si>
    <t>面積</t>
    <rPh sb="0" eb="2">
      <t>メンセキ</t>
    </rPh>
    <phoneticPr fontId="5"/>
  </si>
  <si>
    <t>人口密度</t>
    <rPh sb="0" eb="2">
      <t>ジンコウ</t>
    </rPh>
    <rPh sb="2" eb="4">
      <t>ミツド</t>
    </rPh>
    <phoneticPr fontId="5"/>
  </si>
  <si>
    <t>処理区域内人口</t>
  </si>
  <si>
    <t>処理区域面積</t>
  </si>
  <si>
    <t>処理区域内人口密度</t>
  </si>
  <si>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</si>
  <si>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</si>
  <si>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</si>
  <si>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</si>
  <si>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</si>
  <si>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</si>
  <si>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</si>
  <si>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</si>
  <si>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</si>
  <si>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</si>
  <si>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</si>
  <si>
    <t>参照用</t>
    <rPh sb="0" eb="3">
      <t>サンショウヨウ</t>
    </rPh>
    <phoneticPr fontId="5"/>
  </si>
  <si>
    <t>大分県　豊後高田市</t>
  </si>
  <si>
    <t>法非適用</t>
  </si>
  <si>
    <t>下水道事業</t>
  </si>
  <si>
    <t>公共下水道</t>
  </si>
  <si>
    <t>Cd2</t>
  </si>
  <si>
    <t>非設置</t>
  </si>
  <si>
    <t>-</t>
  </si>
  <si>
    <t>該当数値なし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</si>
  <si>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</si>
  <si>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</si>
  <si>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</si>
  <si>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</si>
  <si>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</si>
  <si>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rPr>
        <sz val="11"/>
        <color theme="1"/>
        <rFont val="ＭＳ ゴシック"/>
        <family val="3"/>
        <charset val="128"/>
      </rPr>
      <t>①有形固定資産減価償却率：</t>
    </r>
    <r>
      <rPr>
        <sz val="11"/>
        <color theme="1"/>
        <rFont val="ＭＳ 明朝"/>
        <family val="1"/>
        <charset val="128"/>
      </rPr>
      <t xml:space="preserve">－
</t>
    </r>
    <r>
      <rPr>
        <sz val="11"/>
        <color theme="1"/>
        <rFont val="ＭＳ ゴシック"/>
        <family val="3"/>
        <charset val="128"/>
      </rPr>
      <t>②管路老朽化率：</t>
    </r>
    <r>
      <rPr>
        <sz val="11"/>
        <color theme="1"/>
        <rFont val="ＭＳ 明朝"/>
        <family val="1"/>
        <charset val="128"/>
      </rPr>
      <t xml:space="preserve">－
</t>
    </r>
    <r>
      <rPr>
        <sz val="11"/>
        <color theme="1"/>
        <rFont val="ＭＳ ゴシック"/>
        <family val="3"/>
        <charset val="128"/>
      </rPr>
      <t>③管渠改善率：
　</t>
    </r>
    <r>
      <rPr>
        <sz val="11"/>
        <color theme="1"/>
        <rFont val="ＭＳ 明朝"/>
        <family val="1"/>
        <charset val="128"/>
      </rPr>
      <t>事業の開始時期が昭和52年で、耐用年数を迎える管渠があることから、平成28年度から豊後高田市公共下水道長寿命化計画に基づき、老朽管の更新事業を実施しています。</t>
    </r>
    <rPh sb="49" eb="51">
      <t>タイヨウ</t>
    </rPh>
    <rPh sb="51" eb="53">
      <t>ネンスウ</t>
    </rPh>
    <rPh sb="54" eb="55">
      <t>ムカ</t>
    </rPh>
    <rPh sb="57" eb="59">
      <t>カンキョ</t>
    </rPh>
    <rPh sb="105" eb="107">
      <t>ジッシ</t>
    </rPh>
    <phoneticPr fontId="5"/>
  </si>
  <si>
    <r>
      <rPr>
        <sz val="9"/>
        <rFont val="ＭＳ ゴシック"/>
        <family val="3"/>
        <charset val="128"/>
      </rPr>
      <t>①収益的収支比率：</t>
    </r>
    <r>
      <rPr>
        <sz val="9"/>
        <rFont val="ＭＳ 明朝"/>
        <family val="1"/>
        <charset val="128"/>
      </rPr>
      <t xml:space="preserve">
　水洗化率は増加傾向で、70%後半となっていますが、使用料収入が低迷しているため、企業債償還金の財源に充てる資本費平準化債の借入が常態となっています。また、下水道施設整備の進捗に伴う維持管理費の増加によって、収益率は悪化する傾向となっており、60％前半となっています。
</t>
    </r>
    <r>
      <rPr>
        <sz val="9"/>
        <rFont val="ＭＳ ゴシック"/>
        <family val="3"/>
        <charset val="128"/>
      </rPr>
      <t>②累積欠損金比率：</t>
    </r>
    <r>
      <rPr>
        <sz val="9"/>
        <rFont val="ＭＳ 明朝"/>
        <family val="1"/>
        <charset val="128"/>
      </rPr>
      <t xml:space="preserve">－
</t>
    </r>
    <r>
      <rPr>
        <sz val="9"/>
        <rFont val="ＭＳ ゴシック"/>
        <family val="3"/>
        <charset val="128"/>
      </rPr>
      <t>③流動比率：</t>
    </r>
    <r>
      <rPr>
        <sz val="9"/>
        <rFont val="ＭＳ 明朝"/>
        <family val="1"/>
        <charset val="128"/>
      </rPr>
      <t xml:space="preserve">－
</t>
    </r>
    <r>
      <rPr>
        <sz val="9"/>
        <rFont val="ＭＳ ゴシック"/>
        <family val="3"/>
        <charset val="128"/>
      </rPr>
      <t>④企業債残高対事業規模比率：
　</t>
    </r>
    <r>
      <rPr>
        <sz val="9"/>
        <rFont val="ＭＳ 明朝"/>
        <family val="1"/>
        <charset val="128"/>
      </rPr>
      <t xml:space="preserve">（H28訂正：0.00% → 439.59%）
　（H29訂正：0.00% → 316.05%）
　下水道施設整備に伴う企業債残高は減少傾向にあり、類似団体を下回っているものの、老朽化した処理場や管渠の改修にあたって、計画的な投資を検討する必要があります。
</t>
    </r>
    <r>
      <rPr>
        <sz val="9"/>
        <rFont val="ＭＳ ゴシック"/>
        <family val="3"/>
        <charset val="128"/>
      </rPr>
      <t>⑤経費回収率：
　</t>
    </r>
    <r>
      <rPr>
        <sz val="9"/>
        <rFont val="ＭＳ 明朝"/>
        <family val="1"/>
        <charset val="128"/>
      </rPr>
      <t xml:space="preserve">類似団体を上回っているものの、水洗化率の伸びが鈍く、使用料改定（消費税による改定を除く。）も平成17年から行っていないため、ほぼ横ばいとなっています。
</t>
    </r>
    <r>
      <rPr>
        <sz val="9"/>
        <rFont val="ＭＳ ゴシック"/>
        <family val="3"/>
        <charset val="128"/>
      </rPr>
      <t xml:space="preserve">⑥汚水処理原価：
</t>
    </r>
    <r>
      <rPr>
        <sz val="9"/>
        <rFont val="ＭＳ 明朝"/>
        <family val="1"/>
        <charset val="128"/>
      </rPr>
      <t xml:space="preserve">　本市の汚泥処理は脱水までで焼却処理を行っていないため、類似団体と比較して低位にあるものの、水洗化率の伸びが鈍く、やや上昇傾向となっています。
</t>
    </r>
    <r>
      <rPr>
        <sz val="9"/>
        <rFont val="ＭＳ ゴシック"/>
        <family val="3"/>
        <charset val="128"/>
      </rPr>
      <t>⑦施設利用率：
　</t>
    </r>
    <r>
      <rPr>
        <sz val="9"/>
        <rFont val="ＭＳ 明朝"/>
        <family val="1"/>
        <charset val="128"/>
      </rPr>
      <t xml:space="preserve">類似団体との比較では高い水準にあるものの、水洗化達成率が事業開始時の計画に対し70％程度であるものの、徐々に水洗化率が向上しており、それに伴って施設利用率も上昇傾向にあります。
</t>
    </r>
    <r>
      <rPr>
        <sz val="9"/>
        <rFont val="ＭＳ ゴシック"/>
        <family val="3"/>
        <charset val="128"/>
      </rPr>
      <t>⑧水洗化率：
　</t>
    </r>
    <r>
      <rPr>
        <sz val="9"/>
        <rFont val="ＭＳ 明朝"/>
        <family val="1"/>
        <charset val="128"/>
      </rPr>
      <t>類似団体の水洗化率が低迷し、その差は縮小傾向にあるものの、依然として低位にあり類似団体との開きがあります。</t>
    </r>
    <rPh sb="16" eb="18">
      <t>ゾウカ</t>
    </rPh>
    <rPh sb="18" eb="20">
      <t>ケイコウ</t>
    </rPh>
    <rPh sb="25" eb="27">
      <t>コウハン</t>
    </rPh>
    <rPh sb="134" eb="136">
      <t>ゼンハン</t>
    </rPh>
    <rPh sb="209" eb="211">
      <t>テイセイ</t>
    </rPh>
    <rPh sb="246" eb="248">
      <t>ゲンショウ</t>
    </rPh>
    <rPh sb="259" eb="261">
      <t>シタマワ</t>
    </rPh>
    <rPh sb="269" eb="272">
      <t>ロウキュウカ</t>
    </rPh>
    <rPh sb="274" eb="277">
      <t>ショリジョウ</t>
    </rPh>
    <rPh sb="278" eb="280">
      <t>カンキョ</t>
    </rPh>
    <rPh sb="281" eb="283">
      <t>カイシュウ</t>
    </rPh>
    <rPh sb="289" eb="292">
      <t>ケイカクテキ</t>
    </rPh>
    <rPh sb="293" eb="295">
      <t>トウシ</t>
    </rPh>
    <rPh sb="296" eb="298">
      <t>ケントウ</t>
    </rPh>
    <rPh sb="300" eb="302">
      <t>ヒツヨウ</t>
    </rPh>
    <rPh sb="318" eb="320">
      <t>ルイジ</t>
    </rPh>
    <rPh sb="320" eb="322">
      <t>ダンタイ</t>
    </rPh>
    <rPh sb="323" eb="325">
      <t>ウワマワ</t>
    </rPh>
    <rPh sb="338" eb="339">
      <t>ノ</t>
    </rPh>
    <rPh sb="341" eb="342">
      <t>ニブ</t>
    </rPh>
    <rPh sb="407" eb="409">
      <t>オデイ</t>
    </rPh>
    <rPh sb="409" eb="411">
      <t>ショリ</t>
    </rPh>
    <rPh sb="412" eb="414">
      <t>ダッスイ</t>
    </rPh>
    <rPh sb="417" eb="419">
      <t>ショウキャク</t>
    </rPh>
    <rPh sb="419" eb="421">
      <t>ショリ</t>
    </rPh>
    <rPh sb="422" eb="423">
      <t>オコナ</t>
    </rPh>
    <rPh sb="457" eb="458">
      <t>ニブ</t>
    </rPh>
    <rPh sb="462" eb="464">
      <t>ジョウショウ</t>
    </rPh>
    <rPh sb="464" eb="466">
      <t>ケイコウ</t>
    </rPh>
    <rPh sb="535" eb="537">
      <t>ジョジョ</t>
    </rPh>
    <rPh sb="538" eb="541">
      <t>スイセンカ</t>
    </rPh>
    <rPh sb="541" eb="542">
      <t>リツ</t>
    </rPh>
    <rPh sb="543" eb="545">
      <t>コウジョウ</t>
    </rPh>
    <rPh sb="553" eb="554">
      <t>トモナ</t>
    </rPh>
    <rPh sb="556" eb="558">
      <t>シセツ</t>
    </rPh>
    <rPh sb="558" eb="561">
      <t>リヨウリツ</t>
    </rPh>
    <rPh sb="562" eb="564">
      <t>ジョウショウ</t>
    </rPh>
    <rPh sb="564" eb="566">
      <t>ケイコウ</t>
    </rPh>
    <rPh sb="581" eb="583">
      <t>ルイジ</t>
    </rPh>
    <rPh sb="583" eb="585">
      <t>ダンタイ</t>
    </rPh>
    <rPh sb="586" eb="589">
      <t>スイセンカ</t>
    </rPh>
    <rPh sb="589" eb="590">
      <t>リツ</t>
    </rPh>
    <rPh sb="591" eb="593">
      <t>テイメイ</t>
    </rPh>
    <rPh sb="597" eb="598">
      <t>サ</t>
    </rPh>
    <rPh sb="599" eb="601">
      <t>シュクショウ</t>
    </rPh>
    <rPh sb="601" eb="603">
      <t>ケイコウ</t>
    </rPh>
    <rPh sb="610" eb="612">
      <t>イゼン</t>
    </rPh>
    <rPh sb="615" eb="617">
      <t>テイイ</t>
    </rPh>
    <rPh sb="626" eb="627">
      <t>ヒラ</t>
    </rPh>
    <phoneticPr fontId="5"/>
  </si>
  <si>
    <t>　下水道施設の管渠整備は、ほぼ計画を達成し水洗化率は徐々に上昇していますが70％後半となっています。これは事業計画に基づいて建設した汚水処理場等が処理能力の70％程度しか活用されず、30％分が余剰能力となっている状態です。
　下水道は、市民生活に欠くことのできない施設であり、下水道事業の健全で安定的な経営を図るうえで、水洗化率の向上が最優先課題となっています。
　また、今後は人口減少による汚水処理人口の低迷が懸念されます。限りある財源を効率的に投資するため、下水道が整備されていない山間部等（非人口密集地域）については、合併処理浄化槽の整備を推進していきます。</t>
    <rPh sb="26" eb="28">
      <t>ジョジョ</t>
    </rPh>
    <rPh sb="29" eb="31">
      <t>ジョウショウ</t>
    </rPh>
    <rPh sb="40" eb="42">
      <t>コウハン</t>
    </rPh>
    <rPh sb="81" eb="83">
      <t>テイド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</si>
</sst>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21" x14ac:knownFonts="1">
    <font>
      <sz val="11"/>
      <color theme="1"/>
      <name val="ＭＳ Ｐゴシック"/>
      <family val="2"/>
      <charset val="128"/>
    </font>
    <font>
      <sz val="11"/>
      <color theme="1"/>
      <name val="游ゴシック"/>
      <family val="2"/>
      <charset val="128"/>
      <scheme val="minor"/>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明朝"/>
      <family val="3"/>
      <charset val="128"/>
    </font>
    <font>
      <sz val="11"/>
      <color theme="1"/>
      <name val="ＭＳ 明朝"/>
      <family val="1"/>
      <charset val="128"/>
    </font>
    <font>
      <sz val="9"/>
      <name val="ＭＳ 明朝"/>
      <family val="3"/>
      <charset val="128"/>
    </font>
    <font>
      <sz val="9"/>
      <name val="ＭＳ ゴシック"/>
      <family val="3"/>
      <charset val="128"/>
    </font>
    <font>
      <sz val="9"/>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cellStyleXfs>
  <cellXfs count="9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7"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7"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9" xfId="0" applyFont="1" applyBorder="1" applyAlignment="1">
      <alignment vertical="center"/>
    </xf>
    <xf numFmtId="0" fontId="6" fillId="0" borderId="6" xfId="0" applyFont="1" applyBorder="1">
      <alignment vertical="center"/>
    </xf>
    <xf numFmtId="0" fontId="6" fillId="0" borderId="0" xfId="0" applyFont="1" applyBorder="1">
      <alignment vertical="center"/>
    </xf>
    <xf numFmtId="0" fontId="6" fillId="0" borderId="7" xfId="0" applyFont="1" applyBorder="1">
      <alignment vertical="center"/>
    </xf>
    <xf numFmtId="0" fontId="4" fillId="0" borderId="0" xfId="0" applyFont="1" applyBorder="1" applyAlignment="1">
      <alignment vertical="center"/>
    </xf>
    <xf numFmtId="0" fontId="14" fillId="0" borderId="0" xfId="0" applyFont="1" applyBorder="1">
      <alignment vertical="center"/>
    </xf>
    <xf numFmtId="0" fontId="15" fillId="0" borderId="0" xfId="0" applyFont="1" applyBorder="1" applyAlignment="1">
      <alignment horizontal="center" vertical="center"/>
    </xf>
    <xf numFmtId="0" fontId="6" fillId="0" borderId="8" xfId="0" applyFont="1" applyBorder="1">
      <alignment vertical="center"/>
    </xf>
    <xf numFmtId="0" fontId="6" fillId="0" borderId="1" xfId="0" applyFont="1" applyBorder="1">
      <alignment vertical="center"/>
    </xf>
    <xf numFmtId="0" fontId="6" fillId="0" borderId="9" xfId="0" applyFont="1" applyBorder="1">
      <alignment vertical="center"/>
    </xf>
    <xf numFmtId="0" fontId="4" fillId="0" borderId="0" xfId="0" applyFont="1" applyBorder="1" applyAlignment="1">
      <alignment horizontal="center" vertical="center"/>
    </xf>
    <xf numFmtId="0" fontId="3" fillId="0" borderId="0" xfId="0" applyFont="1" applyProtection="1">
      <alignment vertical="center"/>
      <protection hidden="1"/>
    </xf>
    <xf numFmtId="0" fontId="3"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7" fillId="0" borderId="0" xfId="0" applyFont="1" applyAlignment="1">
      <alignment horizontal="center" vertical="center"/>
    </xf>
    <xf numFmtId="49"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177" fontId="6" fillId="0" borderId="2" xfId="0" applyNumberFormat="1" applyFont="1" applyBorder="1" applyAlignment="1" applyProtection="1">
      <alignment horizontal="center" vertical="center"/>
      <protection hidden="1"/>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protection hidden="1"/>
    </xf>
    <xf numFmtId="0" fontId="6" fillId="0" borderId="2"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protection hidden="1"/>
    </xf>
    <xf numFmtId="0" fontId="12" fillId="0" borderId="6" xfId="0" applyFont="1" applyBorder="1" applyAlignment="1">
      <alignment horizontal="center" vertical="center"/>
    </xf>
    <xf numFmtId="0" fontId="12" fillId="0" borderId="0" xfId="0" applyFont="1" applyBorder="1" applyAlignment="1">
      <alignment horizontal="center" vertical="center"/>
    </xf>
    <xf numFmtId="0" fontId="16" fillId="0" borderId="6" xfId="2" applyFont="1" applyBorder="1" applyAlignment="1" applyProtection="1">
      <alignment horizontal="left" vertical="top" wrapText="1"/>
      <protection locked="0"/>
    </xf>
    <xf numFmtId="0" fontId="17" fillId="0" borderId="0" xfId="2" applyFont="1" applyBorder="1" applyAlignment="1" applyProtection="1">
      <alignment horizontal="left" vertical="top" wrapText="1"/>
      <protection locked="0"/>
    </xf>
    <xf numFmtId="0" fontId="17" fillId="0" borderId="7" xfId="2" applyFont="1" applyBorder="1" applyAlignment="1" applyProtection="1">
      <alignment horizontal="left" vertical="top" wrapText="1"/>
      <protection locked="0"/>
    </xf>
    <xf numFmtId="0" fontId="17" fillId="0" borderId="6" xfId="2" applyFont="1" applyBorder="1" applyAlignment="1" applyProtection="1">
      <alignment horizontal="left" vertical="top" wrapText="1"/>
      <protection locked="0"/>
    </xf>
    <xf numFmtId="0" fontId="17" fillId="0" borderId="8" xfId="2" applyFont="1" applyBorder="1" applyAlignment="1" applyProtection="1">
      <alignment horizontal="left" vertical="top" wrapText="1"/>
      <protection locked="0"/>
    </xf>
    <xf numFmtId="0" fontId="17" fillId="0" borderId="1" xfId="2" applyFont="1" applyBorder="1" applyAlignment="1" applyProtection="1">
      <alignment horizontal="left" vertical="top" wrapText="1"/>
      <protection locked="0"/>
    </xf>
    <xf numFmtId="0" fontId="17" fillId="0" borderId="9" xfId="2"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0" xfId="0" applyFont="1" applyBorder="1" applyAlignment="1">
      <alignment horizontal="left" vertical="center"/>
    </xf>
    <xf numFmtId="0" fontId="13" fillId="0" borderId="7" xfId="0" applyFont="1" applyBorder="1" applyAlignment="1">
      <alignment horizontal="left" vertical="center"/>
    </xf>
    <xf numFmtId="0" fontId="17" fillId="0" borderId="6" xfId="3" applyFont="1" applyBorder="1" applyAlignment="1" applyProtection="1">
      <alignment horizontal="left" vertical="top" wrapText="1"/>
      <protection locked="0"/>
    </xf>
    <xf numFmtId="0" fontId="17" fillId="0" borderId="0" xfId="3" applyFont="1" applyBorder="1" applyAlignment="1" applyProtection="1">
      <alignment horizontal="left" vertical="top" wrapText="1"/>
      <protection locked="0"/>
    </xf>
    <xf numFmtId="0" fontId="17" fillId="0" borderId="7" xfId="3" applyFont="1" applyBorder="1" applyAlignment="1" applyProtection="1">
      <alignment horizontal="left" vertical="top" wrapText="1"/>
      <protection locked="0"/>
    </xf>
    <xf numFmtId="0" fontId="17" fillId="0" borderId="8" xfId="3" applyFont="1" applyBorder="1" applyAlignment="1" applyProtection="1">
      <alignment horizontal="left" vertical="top" wrapText="1"/>
      <protection locked="0"/>
    </xf>
    <xf numFmtId="0" fontId="17" fillId="0" borderId="1" xfId="3" applyFont="1" applyBorder="1" applyAlignment="1" applyProtection="1">
      <alignment horizontal="left" vertical="top" wrapText="1"/>
      <protection locked="0"/>
    </xf>
    <xf numFmtId="0" fontId="17" fillId="0" borderId="9" xfId="3" applyFont="1" applyBorder="1" applyAlignment="1" applyProtection="1">
      <alignment horizontal="left" vertical="top" wrapText="1"/>
      <protection locked="0"/>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18" fillId="0" borderId="6" xfId="0" applyFont="1" applyFill="1" applyBorder="1" applyAlignment="1" applyProtection="1">
      <alignment horizontal="left" vertical="top" wrapText="1"/>
      <protection locked="0"/>
    </xf>
    <xf numFmtId="0" fontId="20" fillId="0" borderId="0" xfId="0" applyFont="1" applyFill="1" applyBorder="1" applyAlignment="1" applyProtection="1">
      <alignment horizontal="left" vertical="top" wrapText="1"/>
      <protection locked="0"/>
    </xf>
    <xf numFmtId="0" fontId="20" fillId="0" borderId="7" xfId="0" applyFont="1" applyFill="1" applyBorder="1" applyAlignment="1" applyProtection="1">
      <alignment horizontal="left" vertical="top" wrapText="1"/>
      <protection locked="0"/>
    </xf>
    <xf numFmtId="0" fontId="20" fillId="0" borderId="6" xfId="0" applyFont="1" applyFill="1" applyBorder="1" applyAlignment="1" applyProtection="1">
      <alignment horizontal="left" vertical="top" wrapText="1"/>
      <protection locked="0"/>
    </xf>
    <xf numFmtId="0" fontId="20" fillId="0" borderId="8"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9" xfId="0" applyFont="1" applyFill="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4">
    <cellStyle name="桁区切り" xfId="1" builtinId="6"/>
    <cellStyle name="標準" xfId="0" builtinId="0"/>
    <cellStyle name="標準 2 3" xfId="3"/>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quot;-&quot;">
                  <c:v>0.14000000000000001</c:v>
                </c:pt>
                <c:pt idx="3" formatCode="#,##0.00;&quot;△&quot;#,##0.00;&quot;-&quot;">
                  <c:v>0.81</c:v>
                </c:pt>
                <c:pt idx="4">
                  <c:v>0</c:v>
                </c:pt>
              </c:numCache>
            </c:numRef>
          </c:val>
          <c:extLst>
            <c:ext xmlns:c16="http://schemas.microsoft.com/office/drawing/2014/chart" uri="{C3380CC4-5D6E-409C-BE32-E72D297353CC}">
              <c16:uniqueId val="{00000000-7D4D-4E85-8D7D-89EB8994151E}"/>
            </c:ext>
          </c:extLst>
        </c:ser>
        <c:dLbls>
          <c:showLegendKey val="0"/>
          <c:showVal val="0"/>
          <c:showCatName val="0"/>
          <c:showSerName val="0"/>
          <c:showPercent val="0"/>
          <c:showBubbleSize val="0"/>
        </c:dLbls>
        <c:gapWidth val="150"/>
        <c:axId val="122775696"/>
        <c:axId val="12278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0.15</c:v>
                </c:pt>
                <c:pt idx="2">
                  <c:v>0.1</c:v>
                </c:pt>
                <c:pt idx="3">
                  <c:v>0.13</c:v>
                </c:pt>
                <c:pt idx="4">
                  <c:v>0.12</c:v>
                </c:pt>
              </c:numCache>
            </c:numRef>
          </c:val>
          <c:smooth val="0"/>
          <c:extLst>
            <c:ext xmlns:c16="http://schemas.microsoft.com/office/drawing/2014/chart" uri="{C3380CC4-5D6E-409C-BE32-E72D297353CC}">
              <c16:uniqueId val="{00000001-7D4D-4E85-8D7D-89EB8994151E}"/>
            </c:ext>
          </c:extLst>
        </c:ser>
        <c:dLbls>
          <c:showLegendKey val="0"/>
          <c:showVal val="0"/>
          <c:showCatName val="0"/>
          <c:showSerName val="0"/>
          <c:showPercent val="0"/>
          <c:showBubbleSize val="0"/>
        </c:dLbls>
        <c:marker val="1"/>
        <c:smooth val="0"/>
        <c:axId val="122775696"/>
        <c:axId val="122781184"/>
      </c:lineChart>
      <c:dateAx>
        <c:axId val="122775696"/>
        <c:scaling>
          <c:orientation val="minMax"/>
        </c:scaling>
        <c:delete val="1"/>
        <c:axPos val="b"/>
        <c:numFmt formatCode="ge" sourceLinked="1"/>
        <c:majorTickMark val="none"/>
        <c:minorTickMark val="none"/>
        <c:tickLblPos val="none"/>
        <c:crossAx val="122781184"/>
        <c:crosses val="autoZero"/>
        <c:auto val="1"/>
        <c:lblOffset val="100"/>
        <c:baseTimeUnit val="years"/>
      </c:dateAx>
      <c:valAx>
        <c:axId val="12278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77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67.95</c:v>
                </c:pt>
                <c:pt idx="1">
                  <c:v>68.83</c:v>
                </c:pt>
                <c:pt idx="2">
                  <c:v>69.349999999999994</c:v>
                </c:pt>
                <c:pt idx="3">
                  <c:v>72.88</c:v>
                </c:pt>
                <c:pt idx="4">
                  <c:v>74.680000000000007</c:v>
                </c:pt>
              </c:numCache>
            </c:numRef>
          </c:val>
          <c:extLst>
            <c:ext xmlns:c16="http://schemas.microsoft.com/office/drawing/2014/chart" uri="{C3380CC4-5D6E-409C-BE32-E72D297353CC}">
              <c16:uniqueId val="{00000000-54DD-4ADA-B321-96918464CDE8}"/>
            </c:ext>
          </c:extLst>
        </c:ser>
        <c:dLbls>
          <c:showLegendKey val="0"/>
          <c:showVal val="0"/>
          <c:showCatName val="0"/>
          <c:showSerName val="0"/>
          <c:showPercent val="0"/>
          <c:showBubbleSize val="0"/>
        </c:dLbls>
        <c:gapWidth val="150"/>
        <c:axId val="327342264"/>
        <c:axId val="32734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49.89</c:v>
                </c:pt>
                <c:pt idx="1">
                  <c:v>49.39</c:v>
                </c:pt>
                <c:pt idx="2">
                  <c:v>49.25</c:v>
                </c:pt>
                <c:pt idx="3">
                  <c:v>50.24</c:v>
                </c:pt>
                <c:pt idx="4">
                  <c:v>49.68</c:v>
                </c:pt>
              </c:numCache>
            </c:numRef>
          </c:val>
          <c:smooth val="0"/>
          <c:extLst>
            <c:ext xmlns:c16="http://schemas.microsoft.com/office/drawing/2014/chart" uri="{C3380CC4-5D6E-409C-BE32-E72D297353CC}">
              <c16:uniqueId val="{00000001-54DD-4ADA-B321-96918464CDE8}"/>
            </c:ext>
          </c:extLst>
        </c:ser>
        <c:dLbls>
          <c:showLegendKey val="0"/>
          <c:showVal val="0"/>
          <c:showCatName val="0"/>
          <c:showSerName val="0"/>
          <c:showPercent val="0"/>
          <c:showBubbleSize val="0"/>
        </c:dLbls>
        <c:marker val="1"/>
        <c:smooth val="0"/>
        <c:axId val="327342264"/>
        <c:axId val="327340304"/>
      </c:lineChart>
      <c:dateAx>
        <c:axId val="327342264"/>
        <c:scaling>
          <c:orientation val="minMax"/>
        </c:scaling>
        <c:delete val="1"/>
        <c:axPos val="b"/>
        <c:numFmt formatCode="ge" sourceLinked="1"/>
        <c:majorTickMark val="none"/>
        <c:minorTickMark val="none"/>
        <c:tickLblPos val="none"/>
        <c:crossAx val="327340304"/>
        <c:crosses val="autoZero"/>
        <c:auto val="1"/>
        <c:lblOffset val="100"/>
        <c:baseTimeUnit val="years"/>
      </c:dateAx>
      <c:valAx>
        <c:axId val="32734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342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75.31</c:v>
                </c:pt>
                <c:pt idx="1">
                  <c:v>76.510000000000005</c:v>
                </c:pt>
                <c:pt idx="2">
                  <c:v>77.73</c:v>
                </c:pt>
                <c:pt idx="3">
                  <c:v>78.19</c:v>
                </c:pt>
                <c:pt idx="4">
                  <c:v>79.83</c:v>
                </c:pt>
              </c:numCache>
            </c:numRef>
          </c:val>
          <c:extLst>
            <c:ext xmlns:c16="http://schemas.microsoft.com/office/drawing/2014/chart" uri="{C3380CC4-5D6E-409C-BE32-E72D297353CC}">
              <c16:uniqueId val="{00000000-CD29-414C-8E64-CA7DB0CAB30D}"/>
            </c:ext>
          </c:extLst>
        </c:ser>
        <c:dLbls>
          <c:showLegendKey val="0"/>
          <c:showVal val="0"/>
          <c:showCatName val="0"/>
          <c:showSerName val="0"/>
          <c:showPercent val="0"/>
          <c:showBubbleSize val="0"/>
        </c:dLbls>
        <c:gapWidth val="150"/>
        <c:axId val="327342656"/>
        <c:axId val="327344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84.73</c:v>
                </c:pt>
                <c:pt idx="1">
                  <c:v>83.96</c:v>
                </c:pt>
                <c:pt idx="2">
                  <c:v>84.12</c:v>
                </c:pt>
                <c:pt idx="3">
                  <c:v>84.17</c:v>
                </c:pt>
                <c:pt idx="4">
                  <c:v>83.35</c:v>
                </c:pt>
              </c:numCache>
            </c:numRef>
          </c:val>
          <c:smooth val="0"/>
          <c:extLst>
            <c:ext xmlns:c16="http://schemas.microsoft.com/office/drawing/2014/chart" uri="{C3380CC4-5D6E-409C-BE32-E72D297353CC}">
              <c16:uniqueId val="{00000001-CD29-414C-8E64-CA7DB0CAB30D}"/>
            </c:ext>
          </c:extLst>
        </c:ser>
        <c:dLbls>
          <c:showLegendKey val="0"/>
          <c:showVal val="0"/>
          <c:showCatName val="0"/>
          <c:showSerName val="0"/>
          <c:showPercent val="0"/>
          <c:showBubbleSize val="0"/>
        </c:dLbls>
        <c:marker val="1"/>
        <c:smooth val="0"/>
        <c:axId val="327342656"/>
        <c:axId val="327344616"/>
      </c:lineChart>
      <c:dateAx>
        <c:axId val="327342656"/>
        <c:scaling>
          <c:orientation val="minMax"/>
        </c:scaling>
        <c:delete val="1"/>
        <c:axPos val="b"/>
        <c:numFmt formatCode="ge" sourceLinked="1"/>
        <c:majorTickMark val="none"/>
        <c:minorTickMark val="none"/>
        <c:tickLblPos val="none"/>
        <c:crossAx val="327344616"/>
        <c:crosses val="autoZero"/>
        <c:auto val="1"/>
        <c:lblOffset val="100"/>
        <c:baseTimeUnit val="years"/>
      </c:dateAx>
      <c:valAx>
        <c:axId val="327344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34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71.48</c:v>
                </c:pt>
                <c:pt idx="1">
                  <c:v>68.73</c:v>
                </c:pt>
                <c:pt idx="2">
                  <c:v>67.27</c:v>
                </c:pt>
                <c:pt idx="3">
                  <c:v>62.61</c:v>
                </c:pt>
                <c:pt idx="4">
                  <c:v>63.58</c:v>
                </c:pt>
              </c:numCache>
            </c:numRef>
          </c:val>
          <c:extLst>
            <c:ext xmlns:c16="http://schemas.microsoft.com/office/drawing/2014/chart" uri="{C3380CC4-5D6E-409C-BE32-E72D297353CC}">
              <c16:uniqueId val="{00000000-1870-4C29-9EE6-981955EFF9E4}"/>
            </c:ext>
          </c:extLst>
        </c:ser>
        <c:dLbls>
          <c:showLegendKey val="0"/>
          <c:showVal val="0"/>
          <c:showCatName val="0"/>
          <c:showSerName val="0"/>
          <c:showPercent val="0"/>
          <c:showBubbleSize val="0"/>
        </c:dLbls>
        <c:gapWidth val="150"/>
        <c:axId val="122777264"/>
        <c:axId val="12277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70-4C29-9EE6-981955EFF9E4}"/>
            </c:ext>
          </c:extLst>
        </c:ser>
        <c:dLbls>
          <c:showLegendKey val="0"/>
          <c:showVal val="0"/>
          <c:showCatName val="0"/>
          <c:showSerName val="0"/>
          <c:showPercent val="0"/>
          <c:showBubbleSize val="0"/>
        </c:dLbls>
        <c:marker val="1"/>
        <c:smooth val="0"/>
        <c:axId val="122777264"/>
        <c:axId val="122776480"/>
      </c:lineChart>
      <c:dateAx>
        <c:axId val="122777264"/>
        <c:scaling>
          <c:orientation val="minMax"/>
        </c:scaling>
        <c:delete val="1"/>
        <c:axPos val="b"/>
        <c:numFmt formatCode="ge" sourceLinked="1"/>
        <c:majorTickMark val="none"/>
        <c:minorTickMark val="none"/>
        <c:tickLblPos val="none"/>
        <c:crossAx val="122776480"/>
        <c:crosses val="autoZero"/>
        <c:auto val="1"/>
        <c:lblOffset val="100"/>
        <c:baseTimeUnit val="years"/>
      </c:dateAx>
      <c:valAx>
        <c:axId val="12277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77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2A-428F-AA2A-9871839F0C1A}"/>
            </c:ext>
          </c:extLst>
        </c:ser>
        <c:dLbls>
          <c:showLegendKey val="0"/>
          <c:showVal val="0"/>
          <c:showCatName val="0"/>
          <c:showSerName val="0"/>
          <c:showPercent val="0"/>
          <c:showBubbleSize val="0"/>
        </c:dLbls>
        <c:gapWidth val="150"/>
        <c:axId val="122776872"/>
        <c:axId val="12277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2A-428F-AA2A-9871839F0C1A}"/>
            </c:ext>
          </c:extLst>
        </c:ser>
        <c:dLbls>
          <c:showLegendKey val="0"/>
          <c:showVal val="0"/>
          <c:showCatName val="0"/>
          <c:showSerName val="0"/>
          <c:showPercent val="0"/>
          <c:showBubbleSize val="0"/>
        </c:dLbls>
        <c:marker val="1"/>
        <c:smooth val="0"/>
        <c:axId val="122776872"/>
        <c:axId val="122779616"/>
      </c:lineChart>
      <c:dateAx>
        <c:axId val="122776872"/>
        <c:scaling>
          <c:orientation val="minMax"/>
        </c:scaling>
        <c:delete val="1"/>
        <c:axPos val="b"/>
        <c:numFmt formatCode="ge" sourceLinked="1"/>
        <c:majorTickMark val="none"/>
        <c:minorTickMark val="none"/>
        <c:tickLblPos val="none"/>
        <c:crossAx val="122779616"/>
        <c:crosses val="autoZero"/>
        <c:auto val="1"/>
        <c:lblOffset val="100"/>
        <c:baseTimeUnit val="years"/>
      </c:dateAx>
      <c:valAx>
        <c:axId val="12277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776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6E-4CB7-B5C8-4A02C8664AEA}"/>
            </c:ext>
          </c:extLst>
        </c:ser>
        <c:dLbls>
          <c:showLegendKey val="0"/>
          <c:showVal val="0"/>
          <c:showCatName val="0"/>
          <c:showSerName val="0"/>
          <c:showPercent val="0"/>
          <c:showBubbleSize val="0"/>
        </c:dLbls>
        <c:gapWidth val="150"/>
        <c:axId val="327104720"/>
        <c:axId val="32710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6E-4CB7-B5C8-4A02C8664AEA}"/>
            </c:ext>
          </c:extLst>
        </c:ser>
        <c:dLbls>
          <c:showLegendKey val="0"/>
          <c:showVal val="0"/>
          <c:showCatName val="0"/>
          <c:showSerName val="0"/>
          <c:showPercent val="0"/>
          <c:showBubbleSize val="0"/>
        </c:dLbls>
        <c:marker val="1"/>
        <c:smooth val="0"/>
        <c:axId val="327104720"/>
        <c:axId val="327109424"/>
      </c:lineChart>
      <c:dateAx>
        <c:axId val="327104720"/>
        <c:scaling>
          <c:orientation val="minMax"/>
        </c:scaling>
        <c:delete val="1"/>
        <c:axPos val="b"/>
        <c:numFmt formatCode="ge" sourceLinked="1"/>
        <c:majorTickMark val="none"/>
        <c:minorTickMark val="none"/>
        <c:tickLblPos val="none"/>
        <c:crossAx val="327109424"/>
        <c:crosses val="autoZero"/>
        <c:auto val="1"/>
        <c:lblOffset val="100"/>
        <c:baseTimeUnit val="years"/>
      </c:dateAx>
      <c:valAx>
        <c:axId val="32710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10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1E-4BFD-A2D5-9541F5C5BF34}"/>
            </c:ext>
          </c:extLst>
        </c:ser>
        <c:dLbls>
          <c:showLegendKey val="0"/>
          <c:showVal val="0"/>
          <c:showCatName val="0"/>
          <c:showSerName val="0"/>
          <c:showPercent val="0"/>
          <c:showBubbleSize val="0"/>
        </c:dLbls>
        <c:gapWidth val="150"/>
        <c:axId val="327107856"/>
        <c:axId val="327106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1E-4BFD-A2D5-9541F5C5BF34}"/>
            </c:ext>
          </c:extLst>
        </c:ser>
        <c:dLbls>
          <c:showLegendKey val="0"/>
          <c:showVal val="0"/>
          <c:showCatName val="0"/>
          <c:showSerName val="0"/>
          <c:showPercent val="0"/>
          <c:showBubbleSize val="0"/>
        </c:dLbls>
        <c:marker val="1"/>
        <c:smooth val="0"/>
        <c:axId val="327107856"/>
        <c:axId val="327106680"/>
      </c:lineChart>
      <c:dateAx>
        <c:axId val="327107856"/>
        <c:scaling>
          <c:orientation val="minMax"/>
        </c:scaling>
        <c:delete val="1"/>
        <c:axPos val="b"/>
        <c:numFmt formatCode="ge" sourceLinked="1"/>
        <c:majorTickMark val="none"/>
        <c:minorTickMark val="none"/>
        <c:tickLblPos val="none"/>
        <c:crossAx val="327106680"/>
        <c:crosses val="autoZero"/>
        <c:auto val="1"/>
        <c:lblOffset val="100"/>
        <c:baseTimeUnit val="years"/>
      </c:dateAx>
      <c:valAx>
        <c:axId val="327106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10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51-454F-892F-218B5C8E0840}"/>
            </c:ext>
          </c:extLst>
        </c:ser>
        <c:dLbls>
          <c:showLegendKey val="0"/>
          <c:showVal val="0"/>
          <c:showCatName val="0"/>
          <c:showSerName val="0"/>
          <c:showPercent val="0"/>
          <c:showBubbleSize val="0"/>
        </c:dLbls>
        <c:gapWidth val="150"/>
        <c:axId val="327108248"/>
        <c:axId val="327105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51-454F-892F-218B5C8E0840}"/>
            </c:ext>
          </c:extLst>
        </c:ser>
        <c:dLbls>
          <c:showLegendKey val="0"/>
          <c:showVal val="0"/>
          <c:showCatName val="0"/>
          <c:showSerName val="0"/>
          <c:showPercent val="0"/>
          <c:showBubbleSize val="0"/>
        </c:dLbls>
        <c:marker val="1"/>
        <c:smooth val="0"/>
        <c:axId val="327108248"/>
        <c:axId val="327105896"/>
      </c:lineChart>
      <c:dateAx>
        <c:axId val="327108248"/>
        <c:scaling>
          <c:orientation val="minMax"/>
        </c:scaling>
        <c:delete val="1"/>
        <c:axPos val="b"/>
        <c:numFmt formatCode="ge" sourceLinked="1"/>
        <c:majorTickMark val="none"/>
        <c:minorTickMark val="none"/>
        <c:tickLblPos val="none"/>
        <c:crossAx val="327105896"/>
        <c:crosses val="autoZero"/>
        <c:auto val="1"/>
        <c:lblOffset val="100"/>
        <c:baseTimeUnit val="years"/>
      </c:dateAx>
      <c:valAx>
        <c:axId val="327105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108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1058.74</c:v>
                </c:pt>
                <c:pt idx="1">
                  <c:v>1214.02</c:v>
                </c:pt>
                <c:pt idx="2" formatCode="#,##0.00;&quot;△&quot;#,##0.00">
                  <c:v>0</c:v>
                </c:pt>
                <c:pt idx="3" formatCode="#,##0.00;&quot;△&quot;#,##0.00">
                  <c:v>0</c:v>
                </c:pt>
                <c:pt idx="4">
                  <c:v>300.33</c:v>
                </c:pt>
              </c:numCache>
            </c:numRef>
          </c:val>
          <c:extLst>
            <c:ext xmlns:c16="http://schemas.microsoft.com/office/drawing/2014/chart" uri="{C3380CC4-5D6E-409C-BE32-E72D297353CC}">
              <c16:uniqueId val="{00000000-F86B-4EC1-82FD-4259A61CD809}"/>
            </c:ext>
          </c:extLst>
        </c:ser>
        <c:dLbls>
          <c:showLegendKey val="0"/>
          <c:showVal val="0"/>
          <c:showCatName val="0"/>
          <c:showSerName val="0"/>
          <c:showPercent val="0"/>
          <c:showBubbleSize val="0"/>
        </c:dLbls>
        <c:gapWidth val="150"/>
        <c:axId val="327104328"/>
        <c:axId val="32711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1203.71</c:v>
                </c:pt>
                <c:pt idx="1">
                  <c:v>1162.3599999999999</c:v>
                </c:pt>
                <c:pt idx="2">
                  <c:v>1047.6500000000001</c:v>
                </c:pt>
                <c:pt idx="3">
                  <c:v>1124.26</c:v>
                </c:pt>
                <c:pt idx="4">
                  <c:v>1048.23</c:v>
                </c:pt>
              </c:numCache>
            </c:numRef>
          </c:val>
          <c:smooth val="0"/>
          <c:extLst>
            <c:ext xmlns:c16="http://schemas.microsoft.com/office/drawing/2014/chart" uri="{C3380CC4-5D6E-409C-BE32-E72D297353CC}">
              <c16:uniqueId val="{00000001-F86B-4EC1-82FD-4259A61CD809}"/>
            </c:ext>
          </c:extLst>
        </c:ser>
        <c:dLbls>
          <c:showLegendKey val="0"/>
          <c:showVal val="0"/>
          <c:showCatName val="0"/>
          <c:showSerName val="0"/>
          <c:showPercent val="0"/>
          <c:showBubbleSize val="0"/>
        </c:dLbls>
        <c:marker val="1"/>
        <c:smooth val="0"/>
        <c:axId val="327104328"/>
        <c:axId val="327110208"/>
      </c:lineChart>
      <c:dateAx>
        <c:axId val="327104328"/>
        <c:scaling>
          <c:orientation val="minMax"/>
        </c:scaling>
        <c:delete val="1"/>
        <c:axPos val="b"/>
        <c:numFmt formatCode="ge" sourceLinked="1"/>
        <c:majorTickMark val="none"/>
        <c:minorTickMark val="none"/>
        <c:tickLblPos val="none"/>
        <c:crossAx val="327110208"/>
        <c:crosses val="autoZero"/>
        <c:auto val="1"/>
        <c:lblOffset val="100"/>
        <c:baseTimeUnit val="years"/>
      </c:dateAx>
      <c:valAx>
        <c:axId val="32711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104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94.31</c:v>
                </c:pt>
                <c:pt idx="1">
                  <c:v>92.55</c:v>
                </c:pt>
                <c:pt idx="2">
                  <c:v>85.72</c:v>
                </c:pt>
                <c:pt idx="3">
                  <c:v>83.46</c:v>
                </c:pt>
                <c:pt idx="4">
                  <c:v>83.15</c:v>
                </c:pt>
              </c:numCache>
            </c:numRef>
          </c:val>
          <c:extLst>
            <c:ext xmlns:c16="http://schemas.microsoft.com/office/drawing/2014/chart" uri="{C3380CC4-5D6E-409C-BE32-E72D297353CC}">
              <c16:uniqueId val="{00000000-5F5A-487A-B4EF-37A0AEE7209B}"/>
            </c:ext>
          </c:extLst>
        </c:ser>
        <c:dLbls>
          <c:showLegendKey val="0"/>
          <c:showVal val="0"/>
          <c:showCatName val="0"/>
          <c:showSerName val="0"/>
          <c:showPercent val="0"/>
          <c:showBubbleSize val="0"/>
        </c:dLbls>
        <c:gapWidth val="150"/>
        <c:axId val="327103152"/>
        <c:axId val="327107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69.739999999999995</c:v>
                </c:pt>
                <c:pt idx="1">
                  <c:v>68.209999999999994</c:v>
                </c:pt>
                <c:pt idx="2">
                  <c:v>74.040000000000006</c:v>
                </c:pt>
                <c:pt idx="3">
                  <c:v>80.58</c:v>
                </c:pt>
                <c:pt idx="4">
                  <c:v>78.92</c:v>
                </c:pt>
              </c:numCache>
            </c:numRef>
          </c:val>
          <c:smooth val="0"/>
          <c:extLst>
            <c:ext xmlns:c16="http://schemas.microsoft.com/office/drawing/2014/chart" uri="{C3380CC4-5D6E-409C-BE32-E72D297353CC}">
              <c16:uniqueId val="{00000001-5F5A-487A-B4EF-37A0AEE7209B}"/>
            </c:ext>
          </c:extLst>
        </c:ser>
        <c:dLbls>
          <c:showLegendKey val="0"/>
          <c:showVal val="0"/>
          <c:showCatName val="0"/>
          <c:showSerName val="0"/>
          <c:showPercent val="0"/>
          <c:showBubbleSize val="0"/>
        </c:dLbls>
        <c:marker val="1"/>
        <c:smooth val="0"/>
        <c:axId val="327103152"/>
        <c:axId val="327107464"/>
      </c:lineChart>
      <c:dateAx>
        <c:axId val="327103152"/>
        <c:scaling>
          <c:orientation val="minMax"/>
        </c:scaling>
        <c:delete val="1"/>
        <c:axPos val="b"/>
        <c:numFmt formatCode="ge" sourceLinked="1"/>
        <c:majorTickMark val="none"/>
        <c:minorTickMark val="none"/>
        <c:tickLblPos val="none"/>
        <c:crossAx val="327107464"/>
        <c:crosses val="autoZero"/>
        <c:auto val="1"/>
        <c:lblOffset val="100"/>
        <c:baseTimeUnit val="years"/>
      </c:dateAx>
      <c:valAx>
        <c:axId val="327107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10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172.79</c:v>
                </c:pt>
                <c:pt idx="1">
                  <c:v>176.63</c:v>
                </c:pt>
                <c:pt idx="2">
                  <c:v>190.67</c:v>
                </c:pt>
                <c:pt idx="3">
                  <c:v>196.56</c:v>
                </c:pt>
                <c:pt idx="4">
                  <c:v>197.5</c:v>
                </c:pt>
              </c:numCache>
            </c:numRef>
          </c:val>
          <c:extLst>
            <c:ext xmlns:c16="http://schemas.microsoft.com/office/drawing/2014/chart" uri="{C3380CC4-5D6E-409C-BE32-E72D297353CC}">
              <c16:uniqueId val="{00000000-F4E5-4450-B4CE-28BC222347FE}"/>
            </c:ext>
          </c:extLst>
        </c:ser>
        <c:dLbls>
          <c:showLegendKey val="0"/>
          <c:showVal val="0"/>
          <c:showCatName val="0"/>
          <c:showSerName val="0"/>
          <c:showPercent val="0"/>
          <c:showBubbleSize val="0"/>
        </c:dLbls>
        <c:gapWidth val="150"/>
        <c:axId val="122774520"/>
        <c:axId val="12277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248.89</c:v>
                </c:pt>
                <c:pt idx="1">
                  <c:v>250.84</c:v>
                </c:pt>
                <c:pt idx="2">
                  <c:v>235.61</c:v>
                </c:pt>
                <c:pt idx="3">
                  <c:v>216.21</c:v>
                </c:pt>
                <c:pt idx="4">
                  <c:v>220.31</c:v>
                </c:pt>
              </c:numCache>
            </c:numRef>
          </c:val>
          <c:smooth val="0"/>
          <c:extLst>
            <c:ext xmlns:c16="http://schemas.microsoft.com/office/drawing/2014/chart" uri="{C3380CC4-5D6E-409C-BE32-E72D297353CC}">
              <c16:uniqueId val="{00000001-F4E5-4450-B4CE-28BC222347FE}"/>
            </c:ext>
          </c:extLst>
        </c:ser>
        <c:dLbls>
          <c:showLegendKey val="0"/>
          <c:showVal val="0"/>
          <c:showCatName val="0"/>
          <c:showSerName val="0"/>
          <c:showPercent val="0"/>
          <c:showBubbleSize val="0"/>
        </c:dLbls>
        <c:marker val="1"/>
        <c:smooth val="0"/>
        <c:axId val="122774520"/>
        <c:axId val="122774912"/>
      </c:lineChart>
      <c:dateAx>
        <c:axId val="122774520"/>
        <c:scaling>
          <c:orientation val="minMax"/>
        </c:scaling>
        <c:delete val="1"/>
        <c:axPos val="b"/>
        <c:numFmt formatCode="ge" sourceLinked="1"/>
        <c:majorTickMark val="none"/>
        <c:minorTickMark val="none"/>
        <c:tickLblPos val="none"/>
        <c:crossAx val="122774912"/>
        <c:crosses val="autoZero"/>
        <c:auto val="1"/>
        <c:lblOffset val="100"/>
        <c:baseTimeUnit val="years"/>
      </c:dateAx>
      <c:valAx>
        <c:axId val="12277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774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大分県　豊後高田市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tr">
        <f>データ!$M$6</f>
        <v>非設置</v>
      </c>
      <c r="AE8" s="49"/>
      <c r="AF8" s="49"/>
      <c r="AG8" s="49"/>
      <c r="AH8" s="49"/>
      <c r="AI8" s="49"/>
      <c r="AJ8" s="49"/>
      <c r="AK8" s="3"/>
      <c r="AL8" s="50">
        <f>データ!S6</f>
        <v>22809</v>
      </c>
      <c r="AM8" s="50"/>
      <c r="AN8" s="50"/>
      <c r="AO8" s="50"/>
      <c r="AP8" s="50"/>
      <c r="AQ8" s="50"/>
      <c r="AR8" s="50"/>
      <c r="AS8" s="50"/>
      <c r="AT8" s="45">
        <f>データ!T6</f>
        <v>206.24</v>
      </c>
      <c r="AU8" s="45"/>
      <c r="AV8" s="45"/>
      <c r="AW8" s="45"/>
      <c r="AX8" s="45"/>
      <c r="AY8" s="45"/>
      <c r="AZ8" s="45"/>
      <c r="BA8" s="45"/>
      <c r="BB8" s="45">
        <f>データ!U6</f>
        <v>110.59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40.86</v>
      </c>
      <c r="Q10" s="45"/>
      <c r="R10" s="45"/>
      <c r="S10" s="45"/>
      <c r="T10" s="45"/>
      <c r="U10" s="45"/>
      <c r="V10" s="45"/>
      <c r="W10" s="45">
        <f>データ!Q6</f>
        <v>69.73</v>
      </c>
      <c r="X10" s="45"/>
      <c r="Y10" s="45"/>
      <c r="Z10" s="45"/>
      <c r="AA10" s="45"/>
      <c r="AB10" s="45"/>
      <c r="AC10" s="45"/>
      <c r="AD10" s="50">
        <f>データ!R6</f>
        <v>2880</v>
      </c>
      <c r="AE10" s="50"/>
      <c r="AF10" s="50"/>
      <c r="AG10" s="50"/>
      <c r="AH10" s="50"/>
      <c r="AI10" s="50"/>
      <c r="AJ10" s="50"/>
      <c r="AK10" s="2"/>
      <c r="AL10" s="50">
        <f>データ!V6</f>
        <v>9270</v>
      </c>
      <c r="AM10" s="50"/>
      <c r="AN10" s="50"/>
      <c r="AO10" s="50"/>
      <c r="AP10" s="50"/>
      <c r="AQ10" s="50"/>
      <c r="AR10" s="50"/>
      <c r="AS10" s="50"/>
      <c r="AT10" s="45">
        <f>データ!W6</f>
        <v>5.12</v>
      </c>
      <c r="AU10" s="45"/>
      <c r="AV10" s="45"/>
      <c r="AW10" s="45"/>
      <c r="AX10" s="45"/>
      <c r="AY10" s="45"/>
      <c r="AZ10" s="45"/>
      <c r="BA10" s="45"/>
      <c r="BB10" s="45">
        <f>データ!X6</f>
        <v>1810.55</v>
      </c>
      <c r="BC10" s="45"/>
      <c r="BD10" s="45"/>
      <c r="BE10" s="45"/>
      <c r="BF10" s="45"/>
      <c r="BG10" s="45"/>
      <c r="BH10" s="45"/>
      <c r="BI10" s="45"/>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2" t="s">
        <v>112</v>
      </c>
      <c r="BM16" s="83"/>
      <c r="BN16" s="83"/>
      <c r="BO16" s="83"/>
      <c r="BP16" s="83"/>
      <c r="BQ16" s="83"/>
      <c r="BR16" s="83"/>
      <c r="BS16" s="83"/>
      <c r="BT16" s="83"/>
      <c r="BU16" s="83"/>
      <c r="BV16" s="83"/>
      <c r="BW16" s="83"/>
      <c r="BX16" s="83"/>
      <c r="BY16" s="83"/>
      <c r="BZ16" s="8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5"/>
      <c r="BM17" s="83"/>
      <c r="BN17" s="83"/>
      <c r="BO17" s="83"/>
      <c r="BP17" s="83"/>
      <c r="BQ17" s="83"/>
      <c r="BR17" s="83"/>
      <c r="BS17" s="83"/>
      <c r="BT17" s="83"/>
      <c r="BU17" s="83"/>
      <c r="BV17" s="83"/>
      <c r="BW17" s="83"/>
      <c r="BX17" s="83"/>
      <c r="BY17" s="83"/>
      <c r="BZ17" s="8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5"/>
      <c r="BM18" s="83"/>
      <c r="BN18" s="83"/>
      <c r="BO18" s="83"/>
      <c r="BP18" s="83"/>
      <c r="BQ18" s="83"/>
      <c r="BR18" s="83"/>
      <c r="BS18" s="83"/>
      <c r="BT18" s="83"/>
      <c r="BU18" s="83"/>
      <c r="BV18" s="83"/>
      <c r="BW18" s="83"/>
      <c r="BX18" s="83"/>
      <c r="BY18" s="83"/>
      <c r="BZ18" s="8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5"/>
      <c r="BM19" s="83"/>
      <c r="BN19" s="83"/>
      <c r="BO19" s="83"/>
      <c r="BP19" s="83"/>
      <c r="BQ19" s="83"/>
      <c r="BR19" s="83"/>
      <c r="BS19" s="83"/>
      <c r="BT19" s="83"/>
      <c r="BU19" s="83"/>
      <c r="BV19" s="83"/>
      <c r="BW19" s="83"/>
      <c r="BX19" s="83"/>
      <c r="BY19" s="83"/>
      <c r="BZ19" s="8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5"/>
      <c r="BM20" s="83"/>
      <c r="BN20" s="83"/>
      <c r="BO20" s="83"/>
      <c r="BP20" s="83"/>
      <c r="BQ20" s="83"/>
      <c r="BR20" s="83"/>
      <c r="BS20" s="83"/>
      <c r="BT20" s="83"/>
      <c r="BU20" s="83"/>
      <c r="BV20" s="83"/>
      <c r="BW20" s="83"/>
      <c r="BX20" s="83"/>
      <c r="BY20" s="83"/>
      <c r="BZ20" s="8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5"/>
      <c r="BM21" s="83"/>
      <c r="BN21" s="83"/>
      <c r="BO21" s="83"/>
      <c r="BP21" s="83"/>
      <c r="BQ21" s="83"/>
      <c r="BR21" s="83"/>
      <c r="BS21" s="83"/>
      <c r="BT21" s="83"/>
      <c r="BU21" s="83"/>
      <c r="BV21" s="83"/>
      <c r="BW21" s="83"/>
      <c r="BX21" s="83"/>
      <c r="BY21" s="83"/>
      <c r="BZ21" s="8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5"/>
      <c r="BM22" s="83"/>
      <c r="BN22" s="83"/>
      <c r="BO22" s="83"/>
      <c r="BP22" s="83"/>
      <c r="BQ22" s="83"/>
      <c r="BR22" s="83"/>
      <c r="BS22" s="83"/>
      <c r="BT22" s="83"/>
      <c r="BU22" s="83"/>
      <c r="BV22" s="83"/>
      <c r="BW22" s="83"/>
      <c r="BX22" s="83"/>
      <c r="BY22" s="83"/>
      <c r="BZ22" s="8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5"/>
      <c r="BM23" s="83"/>
      <c r="BN23" s="83"/>
      <c r="BO23" s="83"/>
      <c r="BP23" s="83"/>
      <c r="BQ23" s="83"/>
      <c r="BR23" s="83"/>
      <c r="BS23" s="83"/>
      <c r="BT23" s="83"/>
      <c r="BU23" s="83"/>
      <c r="BV23" s="83"/>
      <c r="BW23" s="83"/>
      <c r="BX23" s="83"/>
      <c r="BY23" s="83"/>
      <c r="BZ23" s="8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5"/>
      <c r="BM24" s="83"/>
      <c r="BN24" s="83"/>
      <c r="BO24" s="83"/>
      <c r="BP24" s="83"/>
      <c r="BQ24" s="83"/>
      <c r="BR24" s="83"/>
      <c r="BS24" s="83"/>
      <c r="BT24" s="83"/>
      <c r="BU24" s="83"/>
      <c r="BV24" s="83"/>
      <c r="BW24" s="83"/>
      <c r="BX24" s="83"/>
      <c r="BY24" s="83"/>
      <c r="BZ24" s="8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5"/>
      <c r="BM25" s="83"/>
      <c r="BN25" s="83"/>
      <c r="BO25" s="83"/>
      <c r="BP25" s="83"/>
      <c r="BQ25" s="83"/>
      <c r="BR25" s="83"/>
      <c r="BS25" s="83"/>
      <c r="BT25" s="83"/>
      <c r="BU25" s="83"/>
      <c r="BV25" s="83"/>
      <c r="BW25" s="83"/>
      <c r="BX25" s="83"/>
      <c r="BY25" s="83"/>
      <c r="BZ25" s="8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5"/>
      <c r="BM26" s="83"/>
      <c r="BN26" s="83"/>
      <c r="BO26" s="83"/>
      <c r="BP26" s="83"/>
      <c r="BQ26" s="83"/>
      <c r="BR26" s="83"/>
      <c r="BS26" s="83"/>
      <c r="BT26" s="83"/>
      <c r="BU26" s="83"/>
      <c r="BV26" s="83"/>
      <c r="BW26" s="83"/>
      <c r="BX26" s="83"/>
      <c r="BY26" s="83"/>
      <c r="BZ26" s="8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5"/>
      <c r="BM27" s="83"/>
      <c r="BN27" s="83"/>
      <c r="BO27" s="83"/>
      <c r="BP27" s="83"/>
      <c r="BQ27" s="83"/>
      <c r="BR27" s="83"/>
      <c r="BS27" s="83"/>
      <c r="BT27" s="83"/>
      <c r="BU27" s="83"/>
      <c r="BV27" s="83"/>
      <c r="BW27" s="83"/>
      <c r="BX27" s="83"/>
      <c r="BY27" s="83"/>
      <c r="BZ27" s="8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5"/>
      <c r="BM28" s="83"/>
      <c r="BN28" s="83"/>
      <c r="BO28" s="83"/>
      <c r="BP28" s="83"/>
      <c r="BQ28" s="83"/>
      <c r="BR28" s="83"/>
      <c r="BS28" s="83"/>
      <c r="BT28" s="83"/>
      <c r="BU28" s="83"/>
      <c r="BV28" s="83"/>
      <c r="BW28" s="83"/>
      <c r="BX28" s="83"/>
      <c r="BY28" s="83"/>
      <c r="BZ28" s="8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5"/>
      <c r="BM29" s="83"/>
      <c r="BN29" s="83"/>
      <c r="BO29" s="83"/>
      <c r="BP29" s="83"/>
      <c r="BQ29" s="83"/>
      <c r="BR29" s="83"/>
      <c r="BS29" s="83"/>
      <c r="BT29" s="83"/>
      <c r="BU29" s="83"/>
      <c r="BV29" s="83"/>
      <c r="BW29" s="83"/>
      <c r="BX29" s="83"/>
      <c r="BY29" s="83"/>
      <c r="BZ29" s="8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5"/>
      <c r="BM30" s="83"/>
      <c r="BN30" s="83"/>
      <c r="BO30" s="83"/>
      <c r="BP30" s="83"/>
      <c r="BQ30" s="83"/>
      <c r="BR30" s="83"/>
      <c r="BS30" s="83"/>
      <c r="BT30" s="83"/>
      <c r="BU30" s="83"/>
      <c r="BV30" s="83"/>
      <c r="BW30" s="83"/>
      <c r="BX30" s="83"/>
      <c r="BY30" s="83"/>
      <c r="BZ30" s="8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5"/>
      <c r="BM31" s="83"/>
      <c r="BN31" s="83"/>
      <c r="BO31" s="83"/>
      <c r="BP31" s="83"/>
      <c r="BQ31" s="83"/>
      <c r="BR31" s="83"/>
      <c r="BS31" s="83"/>
      <c r="BT31" s="83"/>
      <c r="BU31" s="83"/>
      <c r="BV31" s="83"/>
      <c r="BW31" s="83"/>
      <c r="BX31" s="83"/>
      <c r="BY31" s="83"/>
      <c r="BZ31" s="8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5"/>
      <c r="BM32" s="83"/>
      <c r="BN32" s="83"/>
      <c r="BO32" s="83"/>
      <c r="BP32" s="83"/>
      <c r="BQ32" s="83"/>
      <c r="BR32" s="83"/>
      <c r="BS32" s="83"/>
      <c r="BT32" s="83"/>
      <c r="BU32" s="83"/>
      <c r="BV32" s="83"/>
      <c r="BW32" s="83"/>
      <c r="BX32" s="83"/>
      <c r="BY32" s="83"/>
      <c r="BZ32" s="8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5"/>
      <c r="BM33" s="83"/>
      <c r="BN33" s="83"/>
      <c r="BO33" s="83"/>
      <c r="BP33" s="83"/>
      <c r="BQ33" s="83"/>
      <c r="BR33" s="83"/>
      <c r="BS33" s="83"/>
      <c r="BT33" s="83"/>
      <c r="BU33" s="83"/>
      <c r="BV33" s="83"/>
      <c r="BW33" s="83"/>
      <c r="BX33" s="83"/>
      <c r="BY33" s="83"/>
      <c r="BZ33" s="8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5"/>
      <c r="BM34" s="83"/>
      <c r="BN34" s="83"/>
      <c r="BO34" s="83"/>
      <c r="BP34" s="83"/>
      <c r="BQ34" s="83"/>
      <c r="BR34" s="83"/>
      <c r="BS34" s="83"/>
      <c r="BT34" s="83"/>
      <c r="BU34" s="83"/>
      <c r="BV34" s="83"/>
      <c r="BW34" s="83"/>
      <c r="BX34" s="83"/>
      <c r="BY34" s="83"/>
      <c r="BZ34" s="8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5"/>
      <c r="BM35" s="83"/>
      <c r="BN35" s="83"/>
      <c r="BO35" s="83"/>
      <c r="BP35" s="83"/>
      <c r="BQ35" s="83"/>
      <c r="BR35" s="83"/>
      <c r="BS35" s="83"/>
      <c r="BT35" s="83"/>
      <c r="BU35" s="83"/>
      <c r="BV35" s="83"/>
      <c r="BW35" s="83"/>
      <c r="BX35" s="83"/>
      <c r="BY35" s="83"/>
      <c r="BZ35" s="8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5"/>
      <c r="BM36" s="83"/>
      <c r="BN36" s="83"/>
      <c r="BO36" s="83"/>
      <c r="BP36" s="83"/>
      <c r="BQ36" s="83"/>
      <c r="BR36" s="83"/>
      <c r="BS36" s="83"/>
      <c r="BT36" s="83"/>
      <c r="BU36" s="83"/>
      <c r="BV36" s="83"/>
      <c r="BW36" s="83"/>
      <c r="BX36" s="83"/>
      <c r="BY36" s="83"/>
      <c r="BZ36" s="8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5"/>
      <c r="BM37" s="83"/>
      <c r="BN37" s="83"/>
      <c r="BO37" s="83"/>
      <c r="BP37" s="83"/>
      <c r="BQ37" s="83"/>
      <c r="BR37" s="83"/>
      <c r="BS37" s="83"/>
      <c r="BT37" s="83"/>
      <c r="BU37" s="83"/>
      <c r="BV37" s="83"/>
      <c r="BW37" s="83"/>
      <c r="BX37" s="83"/>
      <c r="BY37" s="83"/>
      <c r="BZ37" s="8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5"/>
      <c r="BM38" s="83"/>
      <c r="BN38" s="83"/>
      <c r="BO38" s="83"/>
      <c r="BP38" s="83"/>
      <c r="BQ38" s="83"/>
      <c r="BR38" s="83"/>
      <c r="BS38" s="83"/>
      <c r="BT38" s="83"/>
      <c r="BU38" s="83"/>
      <c r="BV38" s="83"/>
      <c r="BW38" s="83"/>
      <c r="BX38" s="83"/>
      <c r="BY38" s="83"/>
      <c r="BZ38" s="8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5"/>
      <c r="BM39" s="83"/>
      <c r="BN39" s="83"/>
      <c r="BO39" s="83"/>
      <c r="BP39" s="83"/>
      <c r="BQ39" s="83"/>
      <c r="BR39" s="83"/>
      <c r="BS39" s="83"/>
      <c r="BT39" s="83"/>
      <c r="BU39" s="83"/>
      <c r="BV39" s="83"/>
      <c r="BW39" s="83"/>
      <c r="BX39" s="83"/>
      <c r="BY39" s="83"/>
      <c r="BZ39" s="8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5"/>
      <c r="BM40" s="83"/>
      <c r="BN40" s="83"/>
      <c r="BO40" s="83"/>
      <c r="BP40" s="83"/>
      <c r="BQ40" s="83"/>
      <c r="BR40" s="83"/>
      <c r="BS40" s="83"/>
      <c r="BT40" s="83"/>
      <c r="BU40" s="83"/>
      <c r="BV40" s="83"/>
      <c r="BW40" s="83"/>
      <c r="BX40" s="83"/>
      <c r="BY40" s="83"/>
      <c r="BZ40" s="8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5"/>
      <c r="BM41" s="83"/>
      <c r="BN41" s="83"/>
      <c r="BO41" s="83"/>
      <c r="BP41" s="83"/>
      <c r="BQ41" s="83"/>
      <c r="BR41" s="83"/>
      <c r="BS41" s="83"/>
      <c r="BT41" s="83"/>
      <c r="BU41" s="83"/>
      <c r="BV41" s="83"/>
      <c r="BW41" s="83"/>
      <c r="BX41" s="83"/>
      <c r="BY41" s="83"/>
      <c r="BZ41" s="8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5"/>
      <c r="BM42" s="83"/>
      <c r="BN42" s="83"/>
      <c r="BO42" s="83"/>
      <c r="BP42" s="83"/>
      <c r="BQ42" s="83"/>
      <c r="BR42" s="83"/>
      <c r="BS42" s="83"/>
      <c r="BT42" s="83"/>
      <c r="BU42" s="83"/>
      <c r="BV42" s="83"/>
      <c r="BW42" s="83"/>
      <c r="BX42" s="83"/>
      <c r="BY42" s="83"/>
      <c r="BZ42" s="8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5"/>
      <c r="BM43" s="83"/>
      <c r="BN43" s="83"/>
      <c r="BO43" s="83"/>
      <c r="BP43" s="83"/>
      <c r="BQ43" s="83"/>
      <c r="BR43" s="83"/>
      <c r="BS43" s="83"/>
      <c r="BT43" s="83"/>
      <c r="BU43" s="83"/>
      <c r="BV43" s="83"/>
      <c r="BW43" s="83"/>
      <c r="BX43" s="83"/>
      <c r="BY43" s="83"/>
      <c r="BZ43" s="8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6"/>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6"/>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6"/>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6"/>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6"/>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6"/>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6"/>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6"/>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6"/>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6"/>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6"/>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6"/>
      <c r="BM59" s="54"/>
      <c r="BN59" s="54"/>
      <c r="BO59" s="54"/>
      <c r="BP59" s="54"/>
      <c r="BQ59" s="54"/>
      <c r="BR59" s="54"/>
      <c r="BS59" s="54"/>
      <c r="BT59" s="54"/>
      <c r="BU59" s="54"/>
      <c r="BV59" s="54"/>
      <c r="BW59" s="54"/>
      <c r="BX59" s="54"/>
      <c r="BY59" s="54"/>
      <c r="BZ59" s="55"/>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6"/>
      <c r="BM60" s="54"/>
      <c r="BN60" s="54"/>
      <c r="BO60" s="54"/>
      <c r="BP60" s="54"/>
      <c r="BQ60" s="54"/>
      <c r="BR60" s="54"/>
      <c r="BS60" s="54"/>
      <c r="BT60" s="54"/>
      <c r="BU60" s="54"/>
      <c r="BV60" s="54"/>
      <c r="BW60" s="54"/>
      <c r="BX60" s="54"/>
      <c r="BY60" s="54"/>
      <c r="BZ60" s="55"/>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6"/>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6"/>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113</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djl0TKKzZ3AugkZNq4S5dMOyiOpB+6YWkq3TdQaSc60qvDDYjzxMIauhd27iwbgV178Cj7cyl+BcWJW9gMi7SQ==" saltValue="V4ztnWsiQy91NWA0XTdSu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90" t="s">
        <v>54</v>
      </c>
      <c r="I3" s="91"/>
      <c r="J3" s="91"/>
      <c r="K3" s="91"/>
      <c r="L3" s="91"/>
      <c r="M3" s="91"/>
      <c r="N3" s="91"/>
      <c r="O3" s="91"/>
      <c r="P3" s="91"/>
      <c r="Q3" s="91"/>
      <c r="R3" s="91"/>
      <c r="S3" s="91"/>
      <c r="T3" s="91"/>
      <c r="U3" s="91"/>
      <c r="V3" s="91"/>
      <c r="W3" s="91"/>
      <c r="X3" s="92"/>
      <c r="Y3" s="96" t="s">
        <v>55</v>
      </c>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c r="DI3" s="89" t="s">
        <v>56</v>
      </c>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c r="EO3" s="89"/>
    </row>
    <row r="4" spans="1:145" x14ac:dyDescent="0.15">
      <c r="A4" s="28" t="s">
        <v>57</v>
      </c>
      <c r="B4" s="30"/>
      <c r="C4" s="30"/>
      <c r="D4" s="30"/>
      <c r="E4" s="30"/>
      <c r="F4" s="30"/>
      <c r="G4" s="30"/>
      <c r="H4" s="93"/>
      <c r="I4" s="94"/>
      <c r="J4" s="94"/>
      <c r="K4" s="94"/>
      <c r="L4" s="94"/>
      <c r="M4" s="94"/>
      <c r="N4" s="94"/>
      <c r="O4" s="94"/>
      <c r="P4" s="94"/>
      <c r="Q4" s="94"/>
      <c r="R4" s="94"/>
      <c r="S4" s="94"/>
      <c r="T4" s="94"/>
      <c r="U4" s="94"/>
      <c r="V4" s="94"/>
      <c r="W4" s="94"/>
      <c r="X4" s="95"/>
      <c r="Y4" s="89" t="s">
        <v>58</v>
      </c>
      <c r="Z4" s="89"/>
      <c r="AA4" s="89"/>
      <c r="AB4" s="89"/>
      <c r="AC4" s="89"/>
      <c r="AD4" s="89"/>
      <c r="AE4" s="89"/>
      <c r="AF4" s="89"/>
      <c r="AG4" s="89"/>
      <c r="AH4" s="89"/>
      <c r="AI4" s="89"/>
      <c r="AJ4" s="89" t="s">
        <v>59</v>
      </c>
      <c r="AK4" s="89"/>
      <c r="AL4" s="89"/>
      <c r="AM4" s="89"/>
      <c r="AN4" s="89"/>
      <c r="AO4" s="89"/>
      <c r="AP4" s="89"/>
      <c r="AQ4" s="89"/>
      <c r="AR4" s="89"/>
      <c r="AS4" s="89"/>
      <c r="AT4" s="89"/>
      <c r="AU4" s="89" t="s">
        <v>60</v>
      </c>
      <c r="AV4" s="89"/>
      <c r="AW4" s="89"/>
      <c r="AX4" s="89"/>
      <c r="AY4" s="89"/>
      <c r="AZ4" s="89"/>
      <c r="BA4" s="89"/>
      <c r="BB4" s="89"/>
      <c r="BC4" s="89"/>
      <c r="BD4" s="89"/>
      <c r="BE4" s="89"/>
      <c r="BF4" s="89" t="s">
        <v>61</v>
      </c>
      <c r="BG4" s="89"/>
      <c r="BH4" s="89"/>
      <c r="BI4" s="89"/>
      <c r="BJ4" s="89"/>
      <c r="BK4" s="89"/>
      <c r="BL4" s="89"/>
      <c r="BM4" s="89"/>
      <c r="BN4" s="89"/>
      <c r="BO4" s="89"/>
      <c r="BP4" s="89"/>
      <c r="BQ4" s="89" t="s">
        <v>62</v>
      </c>
      <c r="BR4" s="89"/>
      <c r="BS4" s="89"/>
      <c r="BT4" s="89"/>
      <c r="BU4" s="89"/>
      <c r="BV4" s="89"/>
      <c r="BW4" s="89"/>
      <c r="BX4" s="89"/>
      <c r="BY4" s="89"/>
      <c r="BZ4" s="89"/>
      <c r="CA4" s="89"/>
      <c r="CB4" s="89" t="s">
        <v>63</v>
      </c>
      <c r="CC4" s="89"/>
      <c r="CD4" s="89"/>
      <c r="CE4" s="89"/>
      <c r="CF4" s="89"/>
      <c r="CG4" s="89"/>
      <c r="CH4" s="89"/>
      <c r="CI4" s="89"/>
      <c r="CJ4" s="89"/>
      <c r="CK4" s="89"/>
      <c r="CL4" s="89"/>
      <c r="CM4" s="89" t="s">
        <v>64</v>
      </c>
      <c r="CN4" s="89"/>
      <c r="CO4" s="89"/>
      <c r="CP4" s="89"/>
      <c r="CQ4" s="89"/>
      <c r="CR4" s="89"/>
      <c r="CS4" s="89"/>
      <c r="CT4" s="89"/>
      <c r="CU4" s="89"/>
      <c r="CV4" s="89"/>
      <c r="CW4" s="89"/>
      <c r="CX4" s="89" t="s">
        <v>65</v>
      </c>
      <c r="CY4" s="89"/>
      <c r="CZ4" s="89"/>
      <c r="DA4" s="89"/>
      <c r="DB4" s="89"/>
      <c r="DC4" s="89"/>
      <c r="DD4" s="89"/>
      <c r="DE4" s="89"/>
      <c r="DF4" s="89"/>
      <c r="DG4" s="89"/>
      <c r="DH4" s="89"/>
      <c r="DI4" s="89" t="s">
        <v>66</v>
      </c>
      <c r="DJ4" s="89"/>
      <c r="DK4" s="89"/>
      <c r="DL4" s="89"/>
      <c r="DM4" s="89"/>
      <c r="DN4" s="89"/>
      <c r="DO4" s="89"/>
      <c r="DP4" s="89"/>
      <c r="DQ4" s="89"/>
      <c r="DR4" s="89"/>
      <c r="DS4" s="89"/>
      <c r="DT4" s="89" t="s">
        <v>67</v>
      </c>
      <c r="DU4" s="89"/>
      <c r="DV4" s="89"/>
      <c r="DW4" s="89"/>
      <c r="DX4" s="89"/>
      <c r="DY4" s="89"/>
      <c r="DZ4" s="89"/>
      <c r="EA4" s="89"/>
      <c r="EB4" s="89"/>
      <c r="EC4" s="89"/>
      <c r="ED4" s="89"/>
      <c r="EE4" s="89" t="s">
        <v>68</v>
      </c>
      <c r="EF4" s="89"/>
      <c r="EG4" s="89"/>
      <c r="EH4" s="89"/>
      <c r="EI4" s="89"/>
      <c r="EJ4" s="89"/>
      <c r="EK4" s="89"/>
      <c r="EL4" s="89"/>
      <c r="EM4" s="89"/>
      <c r="EN4" s="89"/>
      <c r="EO4" s="89"/>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442097</v>
      </c>
      <c r="D6" s="33">
        <f t="shared" si="3"/>
        <v>47</v>
      </c>
      <c r="E6" s="33">
        <f t="shared" si="3"/>
        <v>17</v>
      </c>
      <c r="F6" s="33">
        <f t="shared" si="3"/>
        <v>1</v>
      </c>
      <c r="G6" s="33">
        <f t="shared" si="3"/>
        <v>0</v>
      </c>
      <c r="H6" s="33" t="str">
        <f t="shared" si="3"/>
        <v>大分県　豊後高田市</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40.86</v>
      </c>
      <c r="Q6" s="34">
        <f t="shared" si="3"/>
        <v>69.73</v>
      </c>
      <c r="R6" s="34">
        <f t="shared" si="3"/>
        <v>2880</v>
      </c>
      <c r="S6" s="34">
        <f t="shared" si="3"/>
        <v>22809</v>
      </c>
      <c r="T6" s="34">
        <f t="shared" si="3"/>
        <v>206.24</v>
      </c>
      <c r="U6" s="34">
        <f t="shared" si="3"/>
        <v>110.59</v>
      </c>
      <c r="V6" s="34">
        <f t="shared" si="3"/>
        <v>9270</v>
      </c>
      <c r="W6" s="34">
        <f t="shared" si="3"/>
        <v>5.12</v>
      </c>
      <c r="X6" s="34">
        <f t="shared" si="3"/>
        <v>1810.55</v>
      </c>
      <c r="Y6" s="35">
        <f>IF(Y7="",NA(),Y7)</f>
        <v>71.48</v>
      </c>
      <c r="Z6" s="35">
        <f t="shared" ref="Z6:AH6" si="4">IF(Z7="",NA(),Z7)</f>
        <v>68.73</v>
      </c>
      <c r="AA6" s="35">
        <f t="shared" si="4"/>
        <v>67.27</v>
      </c>
      <c r="AB6" s="35">
        <f t="shared" si="4"/>
        <v>62.61</v>
      </c>
      <c r="AC6" s="35">
        <f t="shared" si="4"/>
        <v>63.58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1058.74</v>
      </c>
      <c r="BG6" s="35">
        <f t="shared" ref="BG6:BO6" si="7">IF(BG7="",NA(),BG7)</f>
        <v>1214.02</v>
      </c>
      <c r="BH6" s="34">
        <f t="shared" si="7"/>
        <v>0</v>
      </c>
      <c r="BI6" s="34">
        <f t="shared" si="7"/>
        <v>0</v>
      </c>
      <c r="BJ6" s="35">
        <f t="shared" si="7"/>
        <v>300.33</v>
      </c>
      <c r="BK6" s="35">
        <f t="shared" si="7"/>
        <v>1203.71</v>
      </c>
      <c r="BL6" s="35">
        <f t="shared" si="7"/>
        <v>1162.3599999999999</v>
      </c>
      <c r="BM6" s="35">
        <f t="shared" si="7"/>
        <v>1047.6500000000001</v>
      </c>
      <c r="BN6" s="35">
        <f t="shared" si="7"/>
        <v>1124.26</v>
      </c>
      <c r="BO6" s="35">
        <f t="shared" si="7"/>
        <v>1048.23</v>
      </c>
      <c r="BP6" s="34" t="str">
        <f>IF(BP7="","",IF(BP7="-","【-】","【"&amp;SUBSTITUTE(TEXT(BP7,"#,##0.00"),"-","△")&amp;"】"))</f>
        <v>【682.78】</v>
      </c>
      <c r="BQ6" s="35">
        <f>IF(BQ7="",NA(),BQ7)</f>
        <v>94.31</v>
      </c>
      <c r="BR6" s="35">
        <f t="shared" ref="BR6:BZ6" si="8">IF(BR7="",NA(),BR7)</f>
        <v>92.55</v>
      </c>
      <c r="BS6" s="35">
        <f t="shared" si="8"/>
        <v>85.72</v>
      </c>
      <c r="BT6" s="35">
        <f t="shared" si="8"/>
        <v>83.46</v>
      </c>
      <c r="BU6" s="35">
        <f t="shared" si="8"/>
        <v>83.15</v>
      </c>
      <c r="BV6" s="35">
        <f t="shared" si="8"/>
        <v>69.739999999999995</v>
      </c>
      <c r="BW6" s="35">
        <f t="shared" si="8"/>
        <v>68.209999999999994</v>
      </c>
      <c r="BX6" s="35">
        <f t="shared" si="8"/>
        <v>74.040000000000006</v>
      </c>
      <c r="BY6" s="35">
        <f t="shared" si="8"/>
        <v>80.58</v>
      </c>
      <c r="BZ6" s="35">
        <f t="shared" si="8"/>
        <v>78.92</v>
      </c>
      <c r="CA6" s="34" t="str">
        <f>IF(CA7="","",IF(CA7="-","【-】","【"&amp;SUBSTITUTE(TEXT(CA7,"#,##0.00"),"-","△")&amp;"】"))</f>
        <v>【100.91】</v>
      </c>
      <c r="CB6" s="35">
        <f>IF(CB7="",NA(),CB7)</f>
        <v>172.79</v>
      </c>
      <c r="CC6" s="35">
        <f t="shared" ref="CC6:CK6" si="9">IF(CC7="",NA(),CC7)</f>
        <v>176.63</v>
      </c>
      <c r="CD6" s="35">
        <f t="shared" si="9"/>
        <v>190.67</v>
      </c>
      <c r="CE6" s="35">
        <f t="shared" si="9"/>
        <v>196.56</v>
      </c>
      <c r="CF6" s="35">
        <f t="shared" si="9"/>
        <v>197.5</v>
      </c>
      <c r="CG6" s="35">
        <f t="shared" si="9"/>
        <v>248.89</v>
      </c>
      <c r="CH6" s="35">
        <f t="shared" si="9"/>
        <v>250.84</v>
      </c>
      <c r="CI6" s="35">
        <f t="shared" si="9"/>
        <v>235.61</v>
      </c>
      <c r="CJ6" s="35">
        <f t="shared" si="9"/>
        <v>216.21</v>
      </c>
      <c r="CK6" s="35">
        <f t="shared" si="9"/>
        <v>220.31</v>
      </c>
      <c r="CL6" s="34" t="str">
        <f>IF(CL7="","",IF(CL7="-","【-】","【"&amp;SUBSTITUTE(TEXT(CL7,"#,##0.00"),"-","△")&amp;"】"))</f>
        <v>【136.86】</v>
      </c>
      <c r="CM6" s="35">
        <f>IF(CM7="",NA(),CM7)</f>
        <v>67.95</v>
      </c>
      <c r="CN6" s="35">
        <f t="shared" ref="CN6:CV6" si="10">IF(CN7="",NA(),CN7)</f>
        <v>68.83</v>
      </c>
      <c r="CO6" s="35">
        <f t="shared" si="10"/>
        <v>69.349999999999994</v>
      </c>
      <c r="CP6" s="35">
        <f t="shared" si="10"/>
        <v>72.88</v>
      </c>
      <c r="CQ6" s="35">
        <f t="shared" si="10"/>
        <v>74.680000000000007</v>
      </c>
      <c r="CR6" s="35">
        <f t="shared" si="10"/>
        <v>49.89</v>
      </c>
      <c r="CS6" s="35">
        <f t="shared" si="10"/>
        <v>49.39</v>
      </c>
      <c r="CT6" s="35">
        <f t="shared" si="10"/>
        <v>49.25</v>
      </c>
      <c r="CU6" s="35">
        <f t="shared" si="10"/>
        <v>50.24</v>
      </c>
      <c r="CV6" s="35">
        <f t="shared" si="10"/>
        <v>49.68</v>
      </c>
      <c r="CW6" s="34" t="str">
        <f>IF(CW7="","",IF(CW7="-","【-】","【"&amp;SUBSTITUTE(TEXT(CW7,"#,##0.00"),"-","△")&amp;"】"))</f>
        <v>【58.98】</v>
      </c>
      <c r="CX6" s="35">
        <f>IF(CX7="",NA(),CX7)</f>
        <v>75.31</v>
      </c>
      <c r="CY6" s="35">
        <f t="shared" ref="CY6:DG6" si="11">IF(CY7="",NA(),CY7)</f>
        <v>76.510000000000005</v>
      </c>
      <c r="CZ6" s="35">
        <f t="shared" si="11"/>
        <v>77.73</v>
      </c>
      <c r="DA6" s="35">
        <f t="shared" si="11"/>
        <v>78.19</v>
      </c>
      <c r="DB6" s="35">
        <f t="shared" si="11"/>
        <v>79.83</v>
      </c>
      <c r="DC6" s="35">
        <f t="shared" si="11"/>
        <v>84.73</v>
      </c>
      <c r="DD6" s="35">
        <f t="shared" si="11"/>
        <v>83.96</v>
      </c>
      <c r="DE6" s="35">
        <f t="shared" si="11"/>
        <v>84.12</v>
      </c>
      <c r="DF6" s="35">
        <f t="shared" si="11"/>
        <v>84.17</v>
      </c>
      <c r="DG6" s="35">
        <f t="shared" si="11"/>
        <v>83.35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0.14000000000000001</v>
      </c>
      <c r="EH6" s="35">
        <f t="shared" si="14"/>
        <v>0.81</v>
      </c>
      <c r="EI6" s="34">
        <f t="shared" si="14"/>
        <v>0</v>
      </c>
      <c r="EJ6" s="35">
        <f t="shared" si="14"/>
        <v>0.03</v>
      </c>
      <c r="EK6" s="35">
        <f t="shared" si="14"/>
        <v>0.15</v>
      </c>
      <c r="EL6" s="35">
        <f t="shared" si="14"/>
        <v>0.1</v>
      </c>
      <c r="EM6" s="35">
        <f t="shared" si="14"/>
        <v>0.13</v>
      </c>
      <c r="EN6" s="35">
        <f t="shared" si="14"/>
        <v>0.12</v>
      </c>
      <c r="EO6" s="34" t="str">
        <f>IF(EO7="","",IF(EO7="-","【-】","【"&amp;SUBSTITUTE(TEXT(EO7,"#,##0.00"),"-","△")&amp;"】"))</f>
        <v>【0.23】</v>
      </c>
    </row>
    <row r="7" spans="1:145" s="36" customFormat="1" x14ac:dyDescent="0.15">
      <c r="A7" s="28"/>
      <c r="B7" s="37">
        <v>2018</v>
      </c>
      <c r="C7" s="37">
        <v>442097</v>
      </c>
      <c r="D7" s="37">
        <v>47</v>
      </c>
      <c r="E7" s="37">
        <v>17</v>
      </c>
      <c r="F7" s="37">
        <v>1</v>
      </c>
      <c r="G7" s="37">
        <v>0</v>
      </c>
      <c r="H7" s="37" t="s">
        <v>98</v>
      </c>
      <c r="I7" s="37" t="s">
        <v>99</v>
      </c>
      <c r="J7" s="37" t="s">
        <v>100</v>
      </c>
      <c r="K7" s="37" t="s">
        <v>101</v>
      </c>
      <c r="L7" s="37" t="s">
        <v>102</v>
      </c>
      <c r="M7" s="37" t="s">
        <v>103</v>
      </c>
      <c r="N7" s="38" t="s">
        <v>104</v>
      </c>
      <c r="O7" s="38" t="s">
        <v>105</v>
      </c>
      <c r="P7" s="38">
        <v>40.86</v>
      </c>
      <c r="Q7" s="38">
        <v>69.73</v>
      </c>
      <c r="R7" s="38">
        <v>2880</v>
      </c>
      <c r="S7" s="38">
        <v>22809</v>
      </c>
      <c r="T7" s="38">
        <v>206.24</v>
      </c>
      <c r="U7" s="38">
        <v>110.59</v>
      </c>
      <c r="V7" s="38">
        <v>9270</v>
      </c>
      <c r="W7" s="38">
        <v>5.12</v>
      </c>
      <c r="X7" s="38">
        <v>1810.55</v>
      </c>
      <c r="Y7" s="38">
        <v>71.48</v>
      </c>
      <c r="Z7" s="38">
        <v>68.73</v>
      </c>
      <c r="AA7" s="38">
        <v>67.27</v>
      </c>
      <c r="AB7" s="38">
        <v>62.61</v>
      </c>
      <c r="AC7" s="38">
        <v>63.58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1058.74</v>
      </c>
      <c r="BG7" s="38">
        <v>1214.02</v>
      </c>
      <c r="BH7" s="38">
        <v>0</v>
      </c>
      <c r="BI7" s="38">
        <v>0</v>
      </c>
      <c r="BJ7" s="38">
        <v>300.33</v>
      </c>
      <c r="BK7" s="38">
        <v>1203.71</v>
      </c>
      <c r="BL7" s="38">
        <v>1162.3599999999999</v>
      </c>
      <c r="BM7" s="38">
        <v>1047.6500000000001</v>
      </c>
      <c r="BN7" s="38">
        <v>1124.26</v>
      </c>
      <c r="BO7" s="38">
        <v>1048.23</v>
      </c>
      <c r="BP7" s="38">
        <v>682.78</v>
      </c>
      <c r="BQ7" s="38">
        <v>94.31</v>
      </c>
      <c r="BR7" s="38">
        <v>92.55</v>
      </c>
      <c r="BS7" s="38">
        <v>85.72</v>
      </c>
      <c r="BT7" s="38">
        <v>83.46</v>
      </c>
      <c r="BU7" s="38">
        <v>83.15</v>
      </c>
      <c r="BV7" s="38">
        <v>69.739999999999995</v>
      </c>
      <c r="BW7" s="38">
        <v>68.209999999999994</v>
      </c>
      <c r="BX7" s="38">
        <v>74.040000000000006</v>
      </c>
      <c r="BY7" s="38">
        <v>80.58</v>
      </c>
      <c r="BZ7" s="38">
        <v>78.92</v>
      </c>
      <c r="CA7" s="38">
        <v>100.91</v>
      </c>
      <c r="CB7" s="38">
        <v>172.79</v>
      </c>
      <c r="CC7" s="38">
        <v>176.63</v>
      </c>
      <c r="CD7" s="38">
        <v>190.67</v>
      </c>
      <c r="CE7" s="38">
        <v>196.56</v>
      </c>
      <c r="CF7" s="38">
        <v>197.5</v>
      </c>
      <c r="CG7" s="38">
        <v>248.89</v>
      </c>
      <c r="CH7" s="38">
        <v>250.84</v>
      </c>
      <c r="CI7" s="38">
        <v>235.61</v>
      </c>
      <c r="CJ7" s="38">
        <v>216.21</v>
      </c>
      <c r="CK7" s="38">
        <v>220.31</v>
      </c>
      <c r="CL7" s="38">
        <v>136.86000000000001</v>
      </c>
      <c r="CM7" s="38">
        <v>67.95</v>
      </c>
      <c r="CN7" s="38">
        <v>68.83</v>
      </c>
      <c r="CO7" s="38">
        <v>69.349999999999994</v>
      </c>
      <c r="CP7" s="38">
        <v>72.88</v>
      </c>
      <c r="CQ7" s="38">
        <v>74.680000000000007</v>
      </c>
      <c r="CR7" s="38">
        <v>49.89</v>
      </c>
      <c r="CS7" s="38">
        <v>49.39</v>
      </c>
      <c r="CT7" s="38">
        <v>49.25</v>
      </c>
      <c r="CU7" s="38">
        <v>50.24</v>
      </c>
      <c r="CV7" s="38">
        <v>49.68</v>
      </c>
      <c r="CW7" s="38">
        <v>58.98</v>
      </c>
      <c r="CX7" s="38">
        <v>75.31</v>
      </c>
      <c r="CY7" s="38">
        <v>76.510000000000005</v>
      </c>
      <c r="CZ7" s="38">
        <v>77.73</v>
      </c>
      <c r="DA7" s="38">
        <v>78.19</v>
      </c>
      <c r="DB7" s="38">
        <v>79.83</v>
      </c>
      <c r="DC7" s="38">
        <v>84.73</v>
      </c>
      <c r="DD7" s="38">
        <v>83.96</v>
      </c>
      <c r="DE7" s="38">
        <v>84.12</v>
      </c>
      <c r="DF7" s="38">
        <v>84.17</v>
      </c>
      <c r="DG7" s="38">
        <v>83.35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0.14000000000000001</v>
      </c>
      <c r="EH7" s="38">
        <v>0.81</v>
      </c>
      <c r="EI7" s="38">
        <v>0</v>
      </c>
      <c r="EJ7" s="38">
        <v>0.03</v>
      </c>
      <c r="EK7" s="38">
        <v>0.15</v>
      </c>
      <c r="EL7" s="38">
        <v>0.1</v>
      </c>
      <c r="EM7" s="38">
        <v>0.13</v>
      </c>
      <c r="EN7" s="38">
        <v>0.12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2020-02-21T07:21:41Z</cp:lastPrinted>
  <dcterms:created xsi:type="dcterms:W3CDTF">2019-12-05T05:07:55Z</dcterms:created>
  <dcterms:modified xsi:type="dcterms:W3CDTF">2020-02-21T07:31:33Z</dcterms:modified>
  <cp:category/>
</cp:coreProperties>
</file>