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pw0FNg5Q7cYt4P8D5sR33EJHJ0LWLFSoKTRMUVZnrOLBM21US3G5lfdmBXFgKTvKaZRX8UJ0odAYHlxkJjOfQg==" workbookSaltValue="bS8sxGxzfPNMuFtc0UV+G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<sst xmlns="http://schemas.openxmlformats.org/spreadsheetml/2006/main" count="228" uniqueCount="114">
  <si>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</si>
  <si>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</si>
  <si>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</si>
  <si>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</si>
  <si>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</si>
  <si>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</si>
  <si>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</si>
  <si>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</si>
  <si>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</si>
  <si>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</si>
  <si>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</si>
  <si>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</si>
  <si>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</si>
  <si>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</si>
  <si>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</si>
  <si>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</si>
  <si>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</si>
  <si>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</si>
  <si>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</si>
  <si>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</si>
  <si>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</si>
  <si>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</si>
  <si>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</si>
  <si>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</si>
  <si>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</si>
  <si>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</si>
  <si>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</si>
  <si>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</si>
  <si>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</si>
  <si>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</si>
  <si>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</si>
  <si>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</si>
  <si>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</si>
  <si>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</si>
  <si>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</si>
  <si>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</si>
  <si>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</si>
  <si>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</si>
  <si>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</si>
  <si>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</si>
  <si>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</si>
  <si>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</si>
  <si>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</si>
  <si>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</si>
  <si>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</si>
  <si>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</si>
  <si>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</si>
  <si>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</si>
  <si>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</si>
  <si>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</si>
  <si>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</si>
  <si>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</si>
  <si>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</si>
  <si>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</si>
  <si>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</si>
  <si>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</si>
  <si>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</si>
  <si>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</si>
  <si>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</si>
  <si>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</si>
  <si>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</si>
  <si>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</si>
  <si>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</si>
  <si>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</si>
  <si>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</si>
  <si>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</si>
  <si>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</si>
  <si>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</si>
  <si>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</si>
  <si>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</si>
  <si>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</si>
  <si>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</si>
  <si>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</si>
  <si>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</si>
  <si>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</si>
  <si>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</si>
  <si>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</si>
  <si>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</si>
  <si>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</si>
  <si>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</si>
  <si>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</si>
  <si>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</si>
  <si>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</si>
  <si>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</si>
  <si>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</si>
  <si>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</si>
  <si>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</si>
  <si>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</si>
  <si>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</si>
  <si>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</si>
  <si>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</si>
  <si>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</si>
  <si>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</si>
  <si>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</si>
  <si>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</si>
  <si>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</si>
  <si>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</si>
  <si>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</si>
  <si>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</si>
  <si>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</si>
  <si>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</si>
  <si>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</si>
  <si>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</si>
  <si>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</si>
  <si>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</si>
  <si>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</si>
  <si>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</si>
  <si>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</si>
  <si>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</si>
  <si>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</si>
  <si>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</si>
  <si>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経営の健全性・効率性が保たれておらず、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また資産状況の把握・分析や適切な使用料設定の検討をするためには、経営の透明化が必要不可欠であり、人口規模では必須ではないものの今後法適用化への移行について進めていく必要があります。</t>
    <rPh sb="66" eb="68">
      <t>トウシ</t>
    </rPh>
    <rPh sb="73" eb="75">
      <t>ネンド</t>
    </rPh>
    <rPh sb="75" eb="76">
      <t>マツ</t>
    </rPh>
    <rPh sb="77" eb="79">
      <t>ケイエイ</t>
    </rPh>
    <rPh sb="79" eb="81">
      <t>センリャク</t>
    </rPh>
    <rPh sb="82" eb="84">
      <t>サクテイ</t>
    </rPh>
    <rPh sb="86" eb="88">
      <t>コンゴ</t>
    </rPh>
    <rPh sb="90" eb="91">
      <t>ネン</t>
    </rPh>
    <rPh sb="92" eb="94">
      <t>シュウシ</t>
    </rPh>
    <rPh sb="94" eb="96">
      <t>ケイカク</t>
    </rPh>
    <rPh sb="100" eb="102">
      <t>ケントウ</t>
    </rPh>
    <rPh sb="312" eb="313">
      <t>スス</t>
    </rPh>
    <phoneticPr fontId="4"/>
  </si>
  <si>
    <t>H30年度末での汚水管渠総延長L=73.5kmのうち、布設後20年経過した管渠が48km、30年経過が14kmと管渠全体に占める老朽化の割合は小さいですが、毎年その割合は増え続けています。また、大雨時に終末処理場に流入する不明水量は年々増加傾向にあり、その対策が急がれます。
管渠の更新・老朽化対策は、ストックマネジメント支援制度に基づき計画的に実施することが望ましく、単発的な単費工事だけでは限界があります。</t>
    <rPh sb="3" eb="5">
      <t>ネンド</t>
    </rPh>
    <rPh sb="5" eb="6">
      <t>マツ</t>
    </rPh>
    <rPh sb="8" eb="10">
      <t>オスイ</t>
    </rPh>
    <rPh sb="10" eb="12">
      <t>カンキョ</t>
    </rPh>
    <rPh sb="12" eb="15">
      <t>ソウエンチョウ</t>
    </rPh>
    <rPh sb="27" eb="29">
      <t>フセツ</t>
    </rPh>
    <rPh sb="29" eb="30">
      <t>ゴ</t>
    </rPh>
    <rPh sb="32" eb="33">
      <t>ネン</t>
    </rPh>
    <rPh sb="33" eb="35">
      <t>ケイカ</t>
    </rPh>
    <rPh sb="37" eb="39">
      <t>カンキョ</t>
    </rPh>
    <rPh sb="47" eb="48">
      <t>ネン</t>
    </rPh>
    <rPh sb="48" eb="50">
      <t>ケイカ</t>
    </rPh>
    <rPh sb="56" eb="58">
      <t>カンキョ</t>
    </rPh>
    <rPh sb="58" eb="60">
      <t>ゼンタイ</t>
    </rPh>
    <rPh sb="61" eb="62">
      <t>シ</t>
    </rPh>
    <rPh sb="64" eb="67">
      <t>ロウキュウカ</t>
    </rPh>
    <rPh sb="68" eb="70">
      <t>ワリアイ</t>
    </rPh>
    <rPh sb="71" eb="72">
      <t>チイ</t>
    </rPh>
    <rPh sb="78" eb="80">
      <t>マイトシ</t>
    </rPh>
    <rPh sb="82" eb="84">
      <t>ワリアイ</t>
    </rPh>
    <rPh sb="85" eb="86">
      <t>フ</t>
    </rPh>
    <rPh sb="87" eb="88">
      <t>ツヅ</t>
    </rPh>
    <rPh sb="97" eb="99">
      <t>オオアメ</t>
    </rPh>
    <rPh sb="99" eb="100">
      <t>ジ</t>
    </rPh>
    <rPh sb="101" eb="103">
      <t>シュウマツ</t>
    </rPh>
    <rPh sb="103" eb="105">
      <t>ショリ</t>
    </rPh>
    <rPh sb="105" eb="106">
      <t>ジョウ</t>
    </rPh>
    <rPh sb="107" eb="109">
      <t>リュウニュウ</t>
    </rPh>
    <rPh sb="111" eb="113">
      <t>フメイ</t>
    </rPh>
    <rPh sb="113" eb="115">
      <t>スイリョウ</t>
    </rPh>
    <rPh sb="116" eb="118">
      <t>ネンネン</t>
    </rPh>
    <rPh sb="118" eb="120">
      <t>ゾウカ</t>
    </rPh>
    <rPh sb="120" eb="122">
      <t>ケイコウ</t>
    </rPh>
    <rPh sb="128" eb="130">
      <t>タイサク</t>
    </rPh>
    <rPh sb="131" eb="132">
      <t>イソ</t>
    </rPh>
    <rPh sb="138" eb="140">
      <t>カンキョ</t>
    </rPh>
    <rPh sb="141" eb="143">
      <t>コウシン</t>
    </rPh>
    <rPh sb="144" eb="147">
      <t>ロウキュウカ</t>
    </rPh>
    <rPh sb="147" eb="149">
      <t>タイサク</t>
    </rPh>
    <rPh sb="161" eb="163">
      <t>シエン</t>
    </rPh>
    <rPh sb="163" eb="165">
      <t>セイド</t>
    </rPh>
    <rPh sb="166" eb="167">
      <t>モト</t>
    </rPh>
    <rPh sb="169" eb="171">
      <t>ケイカク</t>
    </rPh>
    <rPh sb="171" eb="172">
      <t>テキ</t>
    </rPh>
    <rPh sb="173" eb="175">
      <t>ジッシ</t>
    </rPh>
    <rPh sb="180" eb="181">
      <t>ノゾ</t>
    </rPh>
    <rPh sb="185" eb="188">
      <t>タンパツテキ</t>
    </rPh>
    <rPh sb="189" eb="190">
      <t>タン</t>
    </rPh>
    <rPh sb="190" eb="191">
      <t>ヒ</t>
    </rPh>
    <rPh sb="191" eb="193">
      <t>コウジ</t>
    </rPh>
    <rPh sb="197" eb="199">
      <t>ゲンカイ</t>
    </rPh>
    <phoneticPr fontId="4"/>
  </si>
  <si>
    <t>①総費用に地方債償還金を加えた費用が総収益でどの程度賄われているかを示す指標・・・平成29年度まではおよそ55％前後を推移しており、恒常的な赤字経営であることが言えるが、平成30年度では64.7%まで上昇しており、経営に若干の改善が見られ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⑤使用料で回収すべき経費を、どの程度使用料で賄えているかを表した指標・・・数値は年々向上していますが、100%を下回っていることから、更なる使用料収入の確保が必要です。
⑥有収水量1㎥あたりの汚水処理について、かかる費用を表した指標・・・類似団体と比較して同程度で推移していますが、全国平均と比較して高く推移しているため、更なる汚水処理の効率化が必要です。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t>
    <rPh sb="1" eb="4">
      <t>ソウヒヨウ</t>
    </rPh>
    <rPh sb="5" eb="8">
      <t>チホウサイ</t>
    </rPh>
    <rPh sb="8" eb="11">
      <t>ショウカンキン</t>
    </rPh>
    <rPh sb="12" eb="13">
      <t>クワ</t>
    </rPh>
    <rPh sb="15" eb="17">
      <t>ヒヨウ</t>
    </rPh>
    <rPh sb="18" eb="21">
      <t>ソウシュウエキ</t>
    </rPh>
    <rPh sb="24" eb="26">
      <t>テイド</t>
    </rPh>
    <rPh sb="26" eb="27">
      <t>マカナ</t>
    </rPh>
    <rPh sb="34" eb="35">
      <t>シメ</t>
    </rPh>
    <rPh sb="36" eb="38">
      <t>シヒョウ</t>
    </rPh>
    <rPh sb="41" eb="43">
      <t>ヘイセイ</t>
    </rPh>
    <rPh sb="45" eb="47">
      <t>ネンド</t>
    </rPh>
    <rPh sb="56" eb="58">
      <t>ゼンゴ</t>
    </rPh>
    <rPh sb="59" eb="61">
      <t>スイイ</t>
    </rPh>
    <rPh sb="66" eb="69">
      <t>コウジョウテキ</t>
    </rPh>
    <rPh sb="70" eb="72">
      <t>アカジ</t>
    </rPh>
    <rPh sb="72" eb="74">
      <t>ケイエイ</t>
    </rPh>
    <rPh sb="80" eb="81">
      <t>イ</t>
    </rPh>
    <rPh sb="85" eb="87">
      <t>ヘイセイ</t>
    </rPh>
    <rPh sb="89" eb="91">
      <t>ネンド</t>
    </rPh>
    <rPh sb="100" eb="102">
      <t>ジョウショウ</t>
    </rPh>
    <rPh sb="107" eb="109">
      <t>ケイエイ</t>
    </rPh>
    <rPh sb="110" eb="112">
      <t>ジャッカン</t>
    </rPh>
    <rPh sb="113" eb="115">
      <t>カイゼン</t>
    </rPh>
    <rPh sb="116" eb="117">
      <t>ミ</t>
    </rPh>
    <rPh sb="121" eb="122">
      <t>イ</t>
    </rPh>
    <rPh sb="128" eb="130">
      <t>リョウキン</t>
    </rPh>
    <rPh sb="130" eb="132">
      <t>シュウニュウ</t>
    </rPh>
    <rPh sb="133" eb="134">
      <t>タイ</t>
    </rPh>
    <rPh sb="136" eb="138">
      <t>キギョウ</t>
    </rPh>
    <rPh sb="138" eb="139">
      <t>サイ</t>
    </rPh>
    <rPh sb="139" eb="141">
      <t>ザンダカ</t>
    </rPh>
    <rPh sb="142" eb="144">
      <t>ワリアイ</t>
    </rPh>
    <rPh sb="148" eb="150">
      <t>キギョウ</t>
    </rPh>
    <rPh sb="150" eb="151">
      <t>サイ</t>
    </rPh>
    <rPh sb="151" eb="153">
      <t>ザンダカ</t>
    </rPh>
    <rPh sb="154" eb="156">
      <t>キボ</t>
    </rPh>
    <rPh sb="157" eb="158">
      <t>アラワ</t>
    </rPh>
    <rPh sb="159" eb="161">
      <t>シヒョウ</t>
    </rPh>
    <rPh sb="164" eb="166">
      <t>ゼンコク</t>
    </rPh>
    <rPh sb="166" eb="168">
      <t>ヘイキン</t>
    </rPh>
    <rPh sb="168" eb="169">
      <t>オヨ</t>
    </rPh>
    <rPh sb="170" eb="172">
      <t>ルイジ</t>
    </rPh>
    <rPh sb="172" eb="174">
      <t>ダンタイ</t>
    </rPh>
    <rPh sb="175" eb="177">
      <t>ヒカク</t>
    </rPh>
    <rPh sb="180" eb="181">
      <t>ヒク</t>
    </rPh>
    <rPh sb="182" eb="184">
      <t>スウチ</t>
    </rPh>
    <rPh sb="185" eb="187">
      <t>スイイ</t>
    </rPh>
    <rPh sb="193" eb="195">
      <t>コンゴ</t>
    </rPh>
    <rPh sb="196" eb="198">
      <t>トウシ</t>
    </rPh>
    <rPh sb="198" eb="200">
      <t>キボ</t>
    </rPh>
    <rPh sb="201" eb="203">
      <t>リョウキン</t>
    </rPh>
    <rPh sb="203" eb="205">
      <t>スイジュン</t>
    </rPh>
    <rPh sb="206" eb="208">
      <t>テキセツ</t>
    </rPh>
    <rPh sb="209" eb="211">
      <t>ブンセキ</t>
    </rPh>
    <rPh sb="215" eb="217">
      <t>ヒツヨウ</t>
    </rPh>
    <rPh sb="225" eb="227">
      <t>シヨウ</t>
    </rPh>
    <rPh sb="227" eb="228">
      <t>リョウ</t>
    </rPh>
    <rPh sb="229" eb="231">
      <t>カイシュウ</t>
    </rPh>
    <rPh sb="234" eb="236">
      <t>ケイヒ</t>
    </rPh>
    <rPh sb="240" eb="242">
      <t>テイド</t>
    </rPh>
    <rPh sb="242" eb="244">
      <t>シヨウ</t>
    </rPh>
    <rPh sb="244" eb="245">
      <t>リョウ</t>
    </rPh>
    <rPh sb="246" eb="247">
      <t>マカナ</t>
    </rPh>
    <rPh sb="253" eb="254">
      <t>アラワ</t>
    </rPh>
    <rPh sb="256" eb="258">
      <t>シヒョウ</t>
    </rPh>
    <rPh sb="261" eb="263">
      <t>スウチ</t>
    </rPh>
    <rPh sb="264" eb="266">
      <t>ネンネン</t>
    </rPh>
    <rPh sb="266" eb="268">
      <t>コウジョウ</t>
    </rPh>
    <rPh sb="280" eb="282">
      <t>シタマワ</t>
    </rPh>
    <rPh sb="291" eb="292">
      <t>サラ</t>
    </rPh>
    <rPh sb="294" eb="296">
      <t>シヨウ</t>
    </rPh>
    <rPh sb="296" eb="297">
      <t>リョウ</t>
    </rPh>
    <rPh sb="297" eb="299">
      <t>シュウニュウ</t>
    </rPh>
    <rPh sb="300" eb="302">
      <t>カクホ</t>
    </rPh>
    <rPh sb="303" eb="305">
      <t>ヒツヨウ</t>
    </rPh>
    <rPh sb="310" eb="311">
      <t>ユウ</t>
    </rPh>
    <rPh sb="311" eb="312">
      <t>シュウ</t>
    </rPh>
    <rPh sb="312" eb="314">
      <t>スイリョウ</t>
    </rPh>
    <rPh sb="320" eb="322">
      <t>オスイ</t>
    </rPh>
    <rPh sb="322" eb="324">
      <t>ショリ</t>
    </rPh>
    <rPh sb="332" eb="334">
      <t>ヒヨウ</t>
    </rPh>
    <rPh sb="335" eb="336">
      <t>アラワ</t>
    </rPh>
    <rPh sb="338" eb="340">
      <t>シヒョウ</t>
    </rPh>
    <rPh sb="343" eb="345">
      <t>ルイジ</t>
    </rPh>
    <rPh sb="345" eb="347">
      <t>ダンタイ</t>
    </rPh>
    <rPh sb="348" eb="350">
      <t>ヒカク</t>
    </rPh>
    <rPh sb="352" eb="355">
      <t>ドウテイド</t>
    </rPh>
    <rPh sb="356" eb="358">
      <t>スイイ</t>
    </rPh>
    <rPh sb="365" eb="367">
      <t>ゼンコク</t>
    </rPh>
    <rPh sb="367" eb="369">
      <t>ヘイキン</t>
    </rPh>
    <rPh sb="370" eb="372">
      <t>ヒカク</t>
    </rPh>
    <rPh sb="374" eb="375">
      <t>タカ</t>
    </rPh>
    <rPh sb="376" eb="378">
      <t>スイイ</t>
    </rPh>
    <rPh sb="385" eb="386">
      <t>サラ</t>
    </rPh>
    <rPh sb="388" eb="390">
      <t>オスイ</t>
    </rPh>
    <rPh sb="390" eb="392">
      <t>ショリ</t>
    </rPh>
    <rPh sb="393" eb="396">
      <t>コウリツカ</t>
    </rPh>
    <rPh sb="397" eb="399">
      <t>ヒツヨウ</t>
    </rPh>
    <rPh sb="404" eb="406">
      <t>ショリ</t>
    </rPh>
    <rPh sb="406" eb="408">
      <t>ノウリョク</t>
    </rPh>
    <rPh sb="409" eb="410">
      <t>タイ</t>
    </rPh>
    <rPh sb="412" eb="414">
      <t>ショリ</t>
    </rPh>
    <rPh sb="414" eb="416">
      <t>スイリョウ</t>
    </rPh>
    <rPh sb="417" eb="419">
      <t>ワリアイ</t>
    </rPh>
    <rPh sb="423" eb="425">
      <t>シセツ</t>
    </rPh>
    <rPh sb="426" eb="428">
      <t>リヨウ</t>
    </rPh>
    <rPh sb="428" eb="430">
      <t>ジョウキョウ</t>
    </rPh>
    <rPh sb="431" eb="433">
      <t>テキセイ</t>
    </rPh>
    <rPh sb="433" eb="435">
      <t>キボ</t>
    </rPh>
    <rPh sb="436" eb="438">
      <t>ハンダン</t>
    </rPh>
    <rPh sb="440" eb="442">
      <t>シヒョウ</t>
    </rPh>
    <rPh sb="445" eb="447">
      <t>ゼンコク</t>
    </rPh>
    <rPh sb="447" eb="449">
      <t>ヘイキン</t>
    </rPh>
    <rPh sb="449" eb="450">
      <t>オヨ</t>
    </rPh>
    <rPh sb="451" eb="453">
      <t>ルイジ</t>
    </rPh>
    <rPh sb="453" eb="455">
      <t>ダンタイ</t>
    </rPh>
    <rPh sb="456" eb="458">
      <t>ヒカク</t>
    </rPh>
    <rPh sb="460" eb="461">
      <t>イチジル</t>
    </rPh>
    <rPh sb="463" eb="464">
      <t>ヒク</t>
    </rPh>
    <rPh sb="465" eb="467">
      <t>スウチ</t>
    </rPh>
    <rPh sb="468" eb="470">
      <t>スイイ</t>
    </rPh>
    <rPh sb="475" eb="477">
      <t>シセツ</t>
    </rPh>
    <rPh sb="477" eb="479">
      <t>コウリツ</t>
    </rPh>
    <rPh sb="480" eb="482">
      <t>カイゼン</t>
    </rPh>
    <rPh sb="484" eb="486">
      <t>ヒツヨウ</t>
    </rPh>
    <rPh sb="494" eb="496">
      <t>ショリ</t>
    </rPh>
    <rPh sb="496" eb="499">
      <t>クイキナイ</t>
    </rPh>
    <rPh sb="499" eb="501">
      <t>ジンコウ</t>
    </rPh>
    <rPh sb="505" eb="507">
      <t>オスイ</t>
    </rPh>
    <rPh sb="507" eb="509">
      <t>ショリ</t>
    </rPh>
    <rPh sb="513" eb="515">
      <t>ジンコウ</t>
    </rPh>
    <rPh sb="516" eb="518">
      <t>ワリアイ</t>
    </rPh>
    <rPh sb="519" eb="520">
      <t>アラワ</t>
    </rPh>
    <rPh sb="522" eb="524">
      <t>シヒョウ</t>
    </rPh>
    <rPh sb="527" eb="528">
      <t>スコ</t>
    </rPh>
    <rPh sb="531" eb="533">
      <t>コウジョウ</t>
    </rPh>
    <rPh sb="540" eb="542">
      <t>ゼンコク</t>
    </rPh>
    <rPh sb="542" eb="544">
      <t>ヘイキン</t>
    </rPh>
    <rPh sb="544" eb="545">
      <t>オヨ</t>
    </rPh>
    <rPh sb="546" eb="548">
      <t>ルイジ</t>
    </rPh>
    <rPh sb="548" eb="550">
      <t>ダンタイ</t>
    </rPh>
    <rPh sb="551" eb="553">
      <t>ヒカク</t>
    </rPh>
    <rPh sb="556" eb="557">
      <t>ヒク</t>
    </rPh>
    <rPh sb="558" eb="560">
      <t>スウチ</t>
    </rPh>
    <rPh sb="561" eb="563">
      <t>スイイ</t>
    </rPh>
    <rPh sb="568" eb="571">
      <t>スイセンカ</t>
    </rPh>
    <rPh sb="571" eb="572">
      <t>リツ</t>
    </rPh>
    <rPh sb="572" eb="574">
      <t>コウジョウ</t>
    </rPh>
    <rPh sb="575" eb="577">
      <t>トリク</t>
    </rPh>
    <rPh sb="578" eb="5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</si>
</sst>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0.06</c:v>
                </c:pt>
                <c:pt idx="2">
                  <c:v>0.05</c:v>
                </c:pt>
                <c:pt idx="3">
                  <c:v>0.01</c:v>
                </c:pt>
                <c:pt idx="4">
                  <c:v>0.03</c:v>
                </c:pt>
              </c:numCache>
            </c:numRef>
          </c:val>
          <c:extLst>
            <c:ext xmlns:c16="http://schemas.microsoft.com/office/drawing/2014/chart" uri="{C3380CC4-5D6E-409C-BE32-E72D297353CC}">
              <c16:uniqueId val="{00000000-A122-4670-8BEC-434235F95CD6}"/>
            </c:ext>
          </c:extLst>
        </c:ser>
        <c:dLbls>
          <c:showLegendKey val="0"/>
          <c:showVal val="0"/>
          <c:showCatName val="0"/>
          <c:showSerName val="0"/>
          <c:showPercent val="0"/>
          <c:showBubbleSize val="0"/>
        </c:dLbls>
        <c:gapWidth val="150"/>
        <c:axId val="231151872"/>
        <c:axId val="2311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A122-4670-8BEC-434235F95CD6}"/>
            </c:ext>
          </c:extLst>
        </c:ser>
        <c:dLbls>
          <c:showLegendKey val="0"/>
          <c:showVal val="0"/>
          <c:showCatName val="0"/>
          <c:showSerName val="0"/>
          <c:showPercent val="0"/>
          <c:showBubbleSize val="0"/>
        </c:dLbls>
        <c:marker val="1"/>
        <c:smooth val="0"/>
        <c:axId val="231151872"/>
        <c:axId val="231156352"/>
      </c:lineChart>
      <c:dateAx>
        <c:axId val="231151872"/>
        <c:scaling>
          <c:orientation val="minMax"/>
        </c:scaling>
        <c:delete val="1"/>
        <c:axPos val="b"/>
        <c:numFmt formatCode="ge" sourceLinked="1"/>
        <c:majorTickMark val="none"/>
        <c:minorTickMark val="none"/>
        <c:tickLblPos val="none"/>
        <c:crossAx val="231156352"/>
        <c:crosses val="autoZero"/>
        <c:auto val="1"/>
        <c:lblOffset val="100"/>
        <c:baseTimeUnit val="years"/>
      </c:dateAx>
      <c:valAx>
        <c:axId val="231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32.299999999999997</c:v>
                </c:pt>
                <c:pt idx="1">
                  <c:v>33.57</c:v>
                </c:pt>
                <c:pt idx="2">
                  <c:v>34.479999999999997</c:v>
                </c:pt>
                <c:pt idx="3">
                  <c:v>36.630000000000003</c:v>
                </c:pt>
                <c:pt idx="4">
                  <c:v>39.880000000000003</c:v>
                </c:pt>
              </c:numCache>
            </c:numRef>
          </c:val>
          <c:extLst>
            <c:ext xmlns:c16="http://schemas.microsoft.com/office/drawing/2014/chart" uri="{C3380CC4-5D6E-409C-BE32-E72D297353CC}">
              <c16:uniqueId val="{00000000-DA42-4712-8EB0-E5A02F9C7CDF}"/>
            </c:ext>
          </c:extLst>
        </c:ser>
        <c:dLbls>
          <c:showLegendKey val="0"/>
          <c:showVal val="0"/>
          <c:showCatName val="0"/>
          <c:showSerName val="0"/>
          <c:showPercent val="0"/>
          <c:showBubbleSize val="0"/>
        </c:dLbls>
        <c:gapWidth val="150"/>
        <c:axId val="228880960"/>
        <c:axId val="2312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DA42-4712-8EB0-E5A02F9C7CDF}"/>
            </c:ext>
          </c:extLst>
        </c:ser>
        <c:dLbls>
          <c:showLegendKey val="0"/>
          <c:showVal val="0"/>
          <c:showCatName val="0"/>
          <c:showSerName val="0"/>
          <c:showPercent val="0"/>
          <c:showBubbleSize val="0"/>
        </c:dLbls>
        <c:marker val="1"/>
        <c:smooth val="0"/>
        <c:axId val="228880960"/>
        <c:axId val="231282400"/>
      </c:lineChart>
      <c:dateAx>
        <c:axId val="228880960"/>
        <c:scaling>
          <c:orientation val="minMax"/>
        </c:scaling>
        <c:delete val="1"/>
        <c:axPos val="b"/>
        <c:numFmt formatCode="ge" sourceLinked="1"/>
        <c:majorTickMark val="none"/>
        <c:minorTickMark val="none"/>
        <c:tickLblPos val="none"/>
        <c:crossAx val="231282400"/>
        <c:crosses val="autoZero"/>
        <c:auto val="1"/>
        <c:lblOffset val="100"/>
        <c:baseTimeUnit val="years"/>
      </c:dateAx>
      <c:valAx>
        <c:axId val="2312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72.209999999999994</c:v>
                </c:pt>
                <c:pt idx="1">
                  <c:v>73.84</c:v>
                </c:pt>
                <c:pt idx="2">
                  <c:v>76.12</c:v>
                </c:pt>
                <c:pt idx="3">
                  <c:v>78.06</c:v>
                </c:pt>
                <c:pt idx="4">
                  <c:v>79.19</c:v>
                </c:pt>
              </c:numCache>
            </c:numRef>
          </c:val>
          <c:extLst>
            <c:ext xmlns:c16="http://schemas.microsoft.com/office/drawing/2014/chart" uri="{C3380CC4-5D6E-409C-BE32-E72D297353CC}">
              <c16:uniqueId val="{00000000-8CCD-4037-BD09-B32D6FA896B5}"/>
            </c:ext>
          </c:extLst>
        </c:ser>
        <c:dLbls>
          <c:showLegendKey val="0"/>
          <c:showVal val="0"/>
          <c:showCatName val="0"/>
          <c:showSerName val="0"/>
          <c:showPercent val="0"/>
          <c:showBubbleSize val="0"/>
        </c:dLbls>
        <c:gapWidth val="150"/>
        <c:axId val="231768152"/>
        <c:axId val="2317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8CCD-4037-BD09-B32D6FA896B5}"/>
            </c:ext>
          </c:extLst>
        </c:ser>
        <c:dLbls>
          <c:showLegendKey val="0"/>
          <c:showVal val="0"/>
          <c:showCatName val="0"/>
          <c:showSerName val="0"/>
          <c:showPercent val="0"/>
          <c:showBubbleSize val="0"/>
        </c:dLbls>
        <c:marker val="1"/>
        <c:smooth val="0"/>
        <c:axId val="231768152"/>
        <c:axId val="231768544"/>
      </c:lineChart>
      <c:dateAx>
        <c:axId val="231768152"/>
        <c:scaling>
          <c:orientation val="minMax"/>
        </c:scaling>
        <c:delete val="1"/>
        <c:axPos val="b"/>
        <c:numFmt formatCode="ge" sourceLinked="1"/>
        <c:majorTickMark val="none"/>
        <c:minorTickMark val="none"/>
        <c:tickLblPos val="none"/>
        <c:crossAx val="231768544"/>
        <c:crosses val="autoZero"/>
        <c:auto val="1"/>
        <c:lblOffset val="100"/>
        <c:baseTimeUnit val="years"/>
      </c:dateAx>
      <c:valAx>
        <c:axId val="2317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54.57</c:v>
                </c:pt>
                <c:pt idx="1">
                  <c:v>54.79</c:v>
                </c:pt>
                <c:pt idx="2">
                  <c:v>56.39</c:v>
                </c:pt>
                <c:pt idx="3">
                  <c:v>57.45</c:v>
                </c:pt>
                <c:pt idx="4">
                  <c:v>64.72</c:v>
                </c:pt>
              </c:numCache>
            </c:numRef>
          </c:val>
          <c:extLst>
            <c:ext xmlns:c16="http://schemas.microsoft.com/office/drawing/2014/chart" uri="{C3380CC4-5D6E-409C-BE32-E72D297353CC}">
              <c16:uniqueId val="{00000000-5ABC-44A1-B175-ED9E49A0F270}"/>
            </c:ext>
          </c:extLst>
        </c:ser>
        <c:dLbls>
          <c:showLegendKey val="0"/>
          <c:showVal val="0"/>
          <c:showCatName val="0"/>
          <c:showSerName val="0"/>
          <c:showPercent val="0"/>
          <c:showBubbleSize val="0"/>
        </c:dLbls>
        <c:gapWidth val="150"/>
        <c:axId val="231557832"/>
        <c:axId val="23155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C-44A1-B175-ED9E49A0F270}"/>
            </c:ext>
          </c:extLst>
        </c:ser>
        <c:dLbls>
          <c:showLegendKey val="0"/>
          <c:showVal val="0"/>
          <c:showCatName val="0"/>
          <c:showSerName val="0"/>
          <c:showPercent val="0"/>
          <c:showBubbleSize val="0"/>
        </c:dLbls>
        <c:marker val="1"/>
        <c:smooth val="0"/>
        <c:axId val="231557832"/>
        <c:axId val="231558216"/>
      </c:lineChart>
      <c:dateAx>
        <c:axId val="231557832"/>
        <c:scaling>
          <c:orientation val="minMax"/>
        </c:scaling>
        <c:delete val="1"/>
        <c:axPos val="b"/>
        <c:numFmt formatCode="ge" sourceLinked="1"/>
        <c:majorTickMark val="none"/>
        <c:minorTickMark val="none"/>
        <c:tickLblPos val="none"/>
        <c:crossAx val="231558216"/>
        <c:crosses val="autoZero"/>
        <c:auto val="1"/>
        <c:lblOffset val="100"/>
        <c:baseTimeUnit val="years"/>
      </c:dateAx>
      <c:valAx>
        <c:axId val="23155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4-4B97-A845-7D905A35CE78}"/>
            </c:ext>
          </c:extLst>
        </c:ser>
        <c:dLbls>
          <c:showLegendKey val="0"/>
          <c:showVal val="0"/>
          <c:showCatName val="0"/>
          <c:showSerName val="0"/>
          <c:showPercent val="0"/>
          <c:showBubbleSize val="0"/>
        </c:dLbls>
        <c:gapWidth val="150"/>
        <c:axId val="231500688"/>
        <c:axId val="23150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4-4B97-A845-7D905A35CE78}"/>
            </c:ext>
          </c:extLst>
        </c:ser>
        <c:dLbls>
          <c:showLegendKey val="0"/>
          <c:showVal val="0"/>
          <c:showCatName val="0"/>
          <c:showSerName val="0"/>
          <c:showPercent val="0"/>
          <c:showBubbleSize val="0"/>
        </c:dLbls>
        <c:marker val="1"/>
        <c:smooth val="0"/>
        <c:axId val="231500688"/>
        <c:axId val="231501072"/>
      </c:lineChart>
      <c:dateAx>
        <c:axId val="231500688"/>
        <c:scaling>
          <c:orientation val="minMax"/>
        </c:scaling>
        <c:delete val="1"/>
        <c:axPos val="b"/>
        <c:numFmt formatCode="ge" sourceLinked="1"/>
        <c:majorTickMark val="none"/>
        <c:minorTickMark val="none"/>
        <c:tickLblPos val="none"/>
        <c:crossAx val="231501072"/>
        <c:crosses val="autoZero"/>
        <c:auto val="1"/>
        <c:lblOffset val="100"/>
        <c:baseTimeUnit val="years"/>
      </c:dateAx>
      <c:valAx>
        <c:axId val="23150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0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C-4DEF-85FB-EE645A1CE8D6}"/>
            </c:ext>
          </c:extLst>
        </c:ser>
        <c:dLbls>
          <c:showLegendKey val="0"/>
          <c:showVal val="0"/>
          <c:showCatName val="0"/>
          <c:showSerName val="0"/>
          <c:showPercent val="0"/>
          <c:showBubbleSize val="0"/>
        </c:dLbls>
        <c:gapWidth val="150"/>
        <c:axId val="231565232"/>
        <c:axId val="23156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C-4DEF-85FB-EE645A1CE8D6}"/>
            </c:ext>
          </c:extLst>
        </c:ser>
        <c:dLbls>
          <c:showLegendKey val="0"/>
          <c:showVal val="0"/>
          <c:showCatName val="0"/>
          <c:showSerName val="0"/>
          <c:showPercent val="0"/>
          <c:showBubbleSize val="0"/>
        </c:dLbls>
        <c:marker val="1"/>
        <c:smooth val="0"/>
        <c:axId val="231565232"/>
        <c:axId val="231565616"/>
      </c:lineChart>
      <c:dateAx>
        <c:axId val="231565232"/>
        <c:scaling>
          <c:orientation val="minMax"/>
        </c:scaling>
        <c:delete val="1"/>
        <c:axPos val="b"/>
        <c:numFmt formatCode="ge" sourceLinked="1"/>
        <c:majorTickMark val="none"/>
        <c:minorTickMark val="none"/>
        <c:tickLblPos val="none"/>
        <c:crossAx val="231565616"/>
        <c:crosses val="autoZero"/>
        <c:auto val="1"/>
        <c:lblOffset val="100"/>
        <c:baseTimeUnit val="years"/>
      </c:dateAx>
      <c:valAx>
        <c:axId val="2315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E-4FB5-B487-E4313F3089DD}"/>
            </c:ext>
          </c:extLst>
        </c:ser>
        <c:dLbls>
          <c:showLegendKey val="0"/>
          <c:showVal val="0"/>
          <c:showCatName val="0"/>
          <c:showSerName val="0"/>
          <c:showPercent val="0"/>
          <c:showBubbleSize val="0"/>
        </c:dLbls>
        <c:gapWidth val="150"/>
        <c:axId val="228882920"/>
        <c:axId val="2288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E-4FB5-B487-E4313F3089DD}"/>
            </c:ext>
          </c:extLst>
        </c:ser>
        <c:dLbls>
          <c:showLegendKey val="0"/>
          <c:showVal val="0"/>
          <c:showCatName val="0"/>
          <c:showSerName val="0"/>
          <c:showPercent val="0"/>
          <c:showBubbleSize val="0"/>
        </c:dLbls>
        <c:marker val="1"/>
        <c:smooth val="0"/>
        <c:axId val="228882920"/>
        <c:axId val="228883312"/>
      </c:lineChart>
      <c:dateAx>
        <c:axId val="228882920"/>
        <c:scaling>
          <c:orientation val="minMax"/>
        </c:scaling>
        <c:delete val="1"/>
        <c:axPos val="b"/>
        <c:numFmt formatCode="ge" sourceLinked="1"/>
        <c:majorTickMark val="none"/>
        <c:minorTickMark val="none"/>
        <c:tickLblPos val="none"/>
        <c:crossAx val="228883312"/>
        <c:crosses val="autoZero"/>
        <c:auto val="1"/>
        <c:lblOffset val="100"/>
        <c:baseTimeUnit val="years"/>
      </c:dateAx>
      <c:valAx>
        <c:axId val="2288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3C-43EC-A00E-3EA8722D0885}"/>
            </c:ext>
          </c:extLst>
        </c:ser>
        <c:dLbls>
          <c:showLegendKey val="0"/>
          <c:showVal val="0"/>
          <c:showCatName val="0"/>
          <c:showSerName val="0"/>
          <c:showPercent val="0"/>
          <c:showBubbleSize val="0"/>
        </c:dLbls>
        <c:gapWidth val="150"/>
        <c:axId val="231692216"/>
        <c:axId val="2316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C-43EC-A00E-3EA8722D0885}"/>
            </c:ext>
          </c:extLst>
        </c:ser>
        <c:dLbls>
          <c:showLegendKey val="0"/>
          <c:showVal val="0"/>
          <c:showCatName val="0"/>
          <c:showSerName val="0"/>
          <c:showPercent val="0"/>
          <c:showBubbleSize val="0"/>
        </c:dLbls>
        <c:marker val="1"/>
        <c:smooth val="0"/>
        <c:axId val="231692216"/>
        <c:axId val="231692608"/>
      </c:lineChart>
      <c:dateAx>
        <c:axId val="231692216"/>
        <c:scaling>
          <c:orientation val="minMax"/>
        </c:scaling>
        <c:delete val="1"/>
        <c:axPos val="b"/>
        <c:numFmt formatCode="ge" sourceLinked="1"/>
        <c:majorTickMark val="none"/>
        <c:minorTickMark val="none"/>
        <c:tickLblPos val="none"/>
        <c:crossAx val="231692608"/>
        <c:crosses val="autoZero"/>
        <c:auto val="1"/>
        <c:lblOffset val="100"/>
        <c:baseTimeUnit val="years"/>
      </c:dateAx>
      <c:valAx>
        <c:axId val="231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9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370.79</c:v>
                </c:pt>
                <c:pt idx="1">
                  <c:v>250.57</c:v>
                </c:pt>
                <c:pt idx="2">
                  <c:v>186.84</c:v>
                </c:pt>
                <c:pt idx="3">
                  <c:v>154.62</c:v>
                </c:pt>
                <c:pt idx="4">
                  <c:v>151.66</c:v>
                </c:pt>
              </c:numCache>
            </c:numRef>
          </c:val>
          <c:extLst>
            <c:ext xmlns:c16="http://schemas.microsoft.com/office/drawing/2014/chart" uri="{C3380CC4-5D6E-409C-BE32-E72D297353CC}">
              <c16:uniqueId val="{00000000-3C84-4464-AB4B-E4D4B8227827}"/>
            </c:ext>
          </c:extLst>
        </c:ser>
        <c:dLbls>
          <c:showLegendKey val="0"/>
          <c:showVal val="0"/>
          <c:showCatName val="0"/>
          <c:showSerName val="0"/>
          <c:showPercent val="0"/>
          <c:showBubbleSize val="0"/>
        </c:dLbls>
        <c:gapWidth val="150"/>
        <c:axId val="231279264"/>
        <c:axId val="23127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3C84-4464-AB4B-E4D4B8227827}"/>
            </c:ext>
          </c:extLst>
        </c:ser>
        <c:dLbls>
          <c:showLegendKey val="0"/>
          <c:showVal val="0"/>
          <c:showCatName val="0"/>
          <c:showSerName val="0"/>
          <c:showPercent val="0"/>
          <c:showBubbleSize val="0"/>
        </c:dLbls>
        <c:marker val="1"/>
        <c:smooth val="0"/>
        <c:axId val="231279264"/>
        <c:axId val="231279656"/>
      </c:lineChart>
      <c:dateAx>
        <c:axId val="231279264"/>
        <c:scaling>
          <c:orientation val="minMax"/>
        </c:scaling>
        <c:delete val="1"/>
        <c:axPos val="b"/>
        <c:numFmt formatCode="ge" sourceLinked="1"/>
        <c:majorTickMark val="none"/>
        <c:minorTickMark val="none"/>
        <c:tickLblPos val="none"/>
        <c:crossAx val="231279656"/>
        <c:crosses val="autoZero"/>
        <c:auto val="1"/>
        <c:lblOffset val="100"/>
        <c:baseTimeUnit val="years"/>
      </c:dateAx>
      <c:valAx>
        <c:axId val="23127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86.74</c:v>
                </c:pt>
                <c:pt idx="1">
                  <c:v>88.45</c:v>
                </c:pt>
                <c:pt idx="2">
                  <c:v>91.17</c:v>
                </c:pt>
                <c:pt idx="3">
                  <c:v>92.9</c:v>
                </c:pt>
                <c:pt idx="4">
                  <c:v>95.19</c:v>
                </c:pt>
              </c:numCache>
            </c:numRef>
          </c:val>
          <c:extLst>
            <c:ext xmlns:c16="http://schemas.microsoft.com/office/drawing/2014/chart" uri="{C3380CC4-5D6E-409C-BE32-E72D297353CC}">
              <c16:uniqueId val="{00000000-2450-4D54-8176-90164794D89E}"/>
            </c:ext>
          </c:extLst>
        </c:ser>
        <c:dLbls>
          <c:showLegendKey val="0"/>
          <c:showVal val="0"/>
          <c:showCatName val="0"/>
          <c:showSerName val="0"/>
          <c:showPercent val="0"/>
          <c:showBubbleSize val="0"/>
        </c:dLbls>
        <c:gapWidth val="150"/>
        <c:axId val="231280832"/>
        <c:axId val="23128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2450-4D54-8176-90164794D89E}"/>
            </c:ext>
          </c:extLst>
        </c:ser>
        <c:dLbls>
          <c:showLegendKey val="0"/>
          <c:showVal val="0"/>
          <c:showCatName val="0"/>
          <c:showSerName val="0"/>
          <c:showPercent val="0"/>
          <c:showBubbleSize val="0"/>
        </c:dLbls>
        <c:marker val="1"/>
        <c:smooth val="0"/>
        <c:axId val="231280832"/>
        <c:axId val="231281224"/>
      </c:lineChart>
      <c:dateAx>
        <c:axId val="231280832"/>
        <c:scaling>
          <c:orientation val="minMax"/>
        </c:scaling>
        <c:delete val="1"/>
        <c:axPos val="b"/>
        <c:numFmt formatCode="ge" sourceLinked="1"/>
        <c:majorTickMark val="none"/>
        <c:minorTickMark val="none"/>
        <c:tickLblPos val="none"/>
        <c:crossAx val="231281224"/>
        <c:crosses val="autoZero"/>
        <c:auto val="1"/>
        <c:lblOffset val="100"/>
        <c:baseTimeUnit val="years"/>
      </c:dateAx>
      <c:valAx>
        <c:axId val="23128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186.34</c:v>
                </c:pt>
                <c:pt idx="1">
                  <c:v>184.73</c:v>
                </c:pt>
                <c:pt idx="2">
                  <c:v>184.76</c:v>
                </c:pt>
                <c:pt idx="3">
                  <c:v>183.17</c:v>
                </c:pt>
                <c:pt idx="4">
                  <c:v>176.92</c:v>
                </c:pt>
              </c:numCache>
            </c:numRef>
          </c:val>
          <c:extLst>
            <c:ext xmlns:c16="http://schemas.microsoft.com/office/drawing/2014/chart" uri="{C3380CC4-5D6E-409C-BE32-E72D297353CC}">
              <c16:uniqueId val="{00000000-AE93-4DE2-AB4F-2074F4309C8B}"/>
            </c:ext>
          </c:extLst>
        </c:ser>
        <c:dLbls>
          <c:showLegendKey val="0"/>
          <c:showVal val="0"/>
          <c:showCatName val="0"/>
          <c:showSerName val="0"/>
          <c:showPercent val="0"/>
          <c:showBubbleSize val="0"/>
        </c:dLbls>
        <c:gapWidth val="150"/>
        <c:axId val="228882528"/>
        <c:axId val="22888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AE93-4DE2-AB4F-2074F4309C8B}"/>
            </c:ext>
          </c:extLst>
        </c:ser>
        <c:dLbls>
          <c:showLegendKey val="0"/>
          <c:showVal val="0"/>
          <c:showCatName val="0"/>
          <c:showSerName val="0"/>
          <c:showPercent val="0"/>
          <c:showBubbleSize val="0"/>
        </c:dLbls>
        <c:marker val="1"/>
        <c:smooth val="0"/>
        <c:axId val="228882528"/>
        <c:axId val="228882136"/>
      </c:lineChart>
      <c:dateAx>
        <c:axId val="228882528"/>
        <c:scaling>
          <c:orientation val="minMax"/>
        </c:scaling>
        <c:delete val="1"/>
        <c:axPos val="b"/>
        <c:numFmt formatCode="ge" sourceLinked="1"/>
        <c:majorTickMark val="none"/>
        <c:minorTickMark val="none"/>
        <c:tickLblPos val="none"/>
        <c:crossAx val="228882136"/>
        <c:crosses val="autoZero"/>
        <c:auto val="1"/>
        <c:lblOffset val="100"/>
        <c:baseTimeUnit val="years"/>
      </c:dateAx>
      <c:valAx>
        <c:axId val="2288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津久見市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17656</v>
      </c>
      <c r="AM8" s="50"/>
      <c r="AN8" s="50"/>
      <c r="AO8" s="50"/>
      <c r="AP8" s="50"/>
      <c r="AQ8" s="50"/>
      <c r="AR8" s="50"/>
      <c r="AS8" s="50"/>
      <c r="AT8" s="45">
        <f>データ!T6</f>
        <v>79.48</v>
      </c>
      <c r="AU8" s="45"/>
      <c r="AV8" s="45"/>
      <c r="AW8" s="45"/>
      <c r="AX8" s="45"/>
      <c r="AY8" s="45"/>
      <c r="AZ8" s="45"/>
      <c r="BA8" s="45"/>
      <c r="BB8" s="45">
        <f>データ!U6</f>
        <v>222.14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54.28</v>
      </c>
      <c r="Q10" s="45"/>
      <c r="R10" s="45"/>
      <c r="S10" s="45"/>
      <c r="T10" s="45"/>
      <c r="U10" s="45"/>
      <c r="V10" s="45"/>
      <c r="W10" s="45">
        <f>データ!Q6</f>
        <v>66.66</v>
      </c>
      <c r="X10" s="45"/>
      <c r="Y10" s="45"/>
      <c r="Z10" s="45"/>
      <c r="AA10" s="45"/>
      <c r="AB10" s="45"/>
      <c r="AC10" s="45"/>
      <c r="AD10" s="50">
        <f>データ!R6</f>
        <v>2810</v>
      </c>
      <c r="AE10" s="50"/>
      <c r="AF10" s="50"/>
      <c r="AG10" s="50"/>
      <c r="AH10" s="50"/>
      <c r="AI10" s="50"/>
      <c r="AJ10" s="50"/>
      <c r="AK10" s="2"/>
      <c r="AL10" s="50">
        <f>データ!V6</f>
        <v>9504</v>
      </c>
      <c r="AM10" s="50"/>
      <c r="AN10" s="50"/>
      <c r="AO10" s="50"/>
      <c r="AP10" s="50"/>
      <c r="AQ10" s="50"/>
      <c r="AR10" s="50"/>
      <c r="AS10" s="50"/>
      <c r="AT10" s="45">
        <f>データ!W6</f>
        <v>2.89</v>
      </c>
      <c r="AU10" s="45"/>
      <c r="AV10" s="45"/>
      <c r="AW10" s="45"/>
      <c r="AX10" s="45"/>
      <c r="AY10" s="45"/>
      <c r="AZ10" s="45"/>
      <c r="BA10" s="45"/>
      <c r="BB10" s="45">
        <f>データ!X6</f>
        <v>3288.58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iSjMY2UREXYf2w4U0dj4aLKwlAlr0lykIDZOq04agmJFe/SWlm85oDPwvkJykN6b8CZmQ2Sc3sX37aE9NDTuw==" saltValue="D7co58btfXw0SaBw80kz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54.28</v>
      </c>
      <c r="Q6" s="34">
        <f t="shared" si="3"/>
        <v>66.66</v>
      </c>
      <c r="R6" s="34">
        <f t="shared" si="3"/>
        <v>2810</v>
      </c>
      <c r="S6" s="34">
        <f t="shared" si="3"/>
        <v>17656</v>
      </c>
      <c r="T6" s="34">
        <f t="shared" si="3"/>
        <v>79.48</v>
      </c>
      <c r="U6" s="34">
        <f t="shared" si="3"/>
        <v>222.14</v>
      </c>
      <c r="V6" s="34">
        <f t="shared" si="3"/>
        <v>9504</v>
      </c>
      <c r="W6" s="34">
        <f t="shared" si="3"/>
        <v>2.89</v>
      </c>
      <c r="X6" s="34">
        <f t="shared" si="3"/>
        <v>3288.58</v>
      </c>
      <c r="Y6" s="35">
        <f>IF(Y7="",NA(),Y7)</f>
        <v>54.57</v>
      </c>
      <c r="Z6" s="35">
        <f t="shared" ref="Z6:AH6" si="4">IF(Z7="",NA(),Z7)</f>
        <v>54.79</v>
      </c>
      <c r="AA6" s="35">
        <f t="shared" si="4"/>
        <v>56.39</v>
      </c>
      <c r="AB6" s="35">
        <f t="shared" si="4"/>
        <v>57.45</v>
      </c>
      <c r="AC6" s="35">
        <f t="shared" si="4"/>
        <v>64.72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370.79</v>
      </c>
      <c r="BG6" s="35">
        <f t="shared" ref="BG6:BO6" si="7">IF(BG7="",NA(),BG7)</f>
        <v>250.57</v>
      </c>
      <c r="BH6" s="35">
        <f t="shared" si="7"/>
        <v>186.84</v>
      </c>
      <c r="BI6" s="35">
        <f t="shared" si="7"/>
        <v>154.62</v>
      </c>
      <c r="BJ6" s="35">
        <f t="shared" si="7"/>
        <v>151.66</v>
      </c>
      <c r="BK6" s="35">
        <f t="shared" si="7"/>
        <v>721.06</v>
      </c>
      <c r="BL6" s="35">
        <f t="shared" si="7"/>
        <v>862.87</v>
      </c>
      <c r="BM6" s="35">
        <f t="shared" si="7"/>
        <v>716.96</v>
      </c>
      <c r="BN6" s="35">
        <f t="shared" si="7"/>
        <v>799.11</v>
      </c>
      <c r="BO6" s="35">
        <f t="shared" si="7"/>
        <v>768.62</v>
      </c>
      <c r="BP6" s="34" t="str">
        <f>IF(BP7="","",IF(BP7="-","【-】","【"&amp;SUBSTITUTE(TEXT(BP7,"#,##0.00"),"-","△")&amp;"】"))</f>
        <v>【682.78】</v>
      </c>
      <c r="BQ6" s="35">
        <f>IF(BQ7="",NA(),BQ7)</f>
        <v>86.74</v>
      </c>
      <c r="BR6" s="35">
        <f t="shared" ref="BR6:BZ6" si="8">IF(BR7="",NA(),BR7)</f>
        <v>88.45</v>
      </c>
      <c r="BS6" s="35">
        <f t="shared" si="8"/>
        <v>91.17</v>
      </c>
      <c r="BT6" s="35">
        <f t="shared" si="8"/>
        <v>92.9</v>
      </c>
      <c r="BU6" s="35">
        <f t="shared" si="8"/>
        <v>95.19</v>
      </c>
      <c r="BV6" s="35">
        <f t="shared" si="8"/>
        <v>84.86</v>
      </c>
      <c r="BW6" s="35">
        <f t="shared" si="8"/>
        <v>85.39</v>
      </c>
      <c r="BX6" s="35">
        <f t="shared" si="8"/>
        <v>88.09</v>
      </c>
      <c r="BY6" s="35">
        <f t="shared" si="8"/>
        <v>87.69</v>
      </c>
      <c r="BZ6" s="35">
        <f t="shared" si="8"/>
        <v>88.06</v>
      </c>
      <c r="CA6" s="34" t="str">
        <f>IF(CA7="","",IF(CA7="-","【-】","【"&amp;SUBSTITUTE(TEXT(CA7,"#,##0.00"),"-","△")&amp;"】"))</f>
        <v>【100.91】</v>
      </c>
      <c r="CB6" s="35">
        <f>IF(CB7="",NA(),CB7)</f>
        <v>186.34</v>
      </c>
      <c r="CC6" s="35">
        <f t="shared" ref="CC6:CK6" si="9">IF(CC7="",NA(),CC7)</f>
        <v>184.73</v>
      </c>
      <c r="CD6" s="35">
        <f t="shared" si="9"/>
        <v>184.76</v>
      </c>
      <c r="CE6" s="35">
        <f t="shared" si="9"/>
        <v>183.17</v>
      </c>
      <c r="CF6" s="35">
        <f t="shared" si="9"/>
        <v>176.92</v>
      </c>
      <c r="CG6" s="35">
        <f t="shared" si="9"/>
        <v>188.14</v>
      </c>
      <c r="CH6" s="35">
        <f t="shared" si="9"/>
        <v>188.79</v>
      </c>
      <c r="CI6" s="35">
        <f t="shared" si="9"/>
        <v>181.8</v>
      </c>
      <c r="CJ6" s="35">
        <f t="shared" si="9"/>
        <v>180.07</v>
      </c>
      <c r="CK6" s="35">
        <f t="shared" si="9"/>
        <v>179.32</v>
      </c>
      <c r="CL6" s="34" t="str">
        <f>IF(CL7="","",IF(CL7="-","【-】","【"&amp;SUBSTITUTE(TEXT(CL7,"#,##0.00"),"-","△")&amp;"】"))</f>
        <v>【136.86】</v>
      </c>
      <c r="CM6" s="35">
        <f>IF(CM7="",NA(),CM7)</f>
        <v>32.299999999999997</v>
      </c>
      <c r="CN6" s="35">
        <f t="shared" ref="CN6:CV6" si="10">IF(CN7="",NA(),CN7)</f>
        <v>33.57</v>
      </c>
      <c r="CO6" s="35">
        <f t="shared" si="10"/>
        <v>34.479999999999997</v>
      </c>
      <c r="CP6" s="35">
        <f t="shared" si="10"/>
        <v>36.630000000000003</v>
      </c>
      <c r="CQ6" s="35">
        <f t="shared" si="10"/>
        <v>39.880000000000003</v>
      </c>
      <c r="CR6" s="35">
        <f t="shared" si="10"/>
        <v>64.23</v>
      </c>
      <c r="CS6" s="35">
        <f t="shared" si="10"/>
        <v>59.4</v>
      </c>
      <c r="CT6" s="35">
        <f t="shared" si="10"/>
        <v>59.35</v>
      </c>
      <c r="CU6" s="35">
        <f t="shared" si="10"/>
        <v>58.4</v>
      </c>
      <c r="CV6" s="35">
        <f t="shared" si="10"/>
        <v>58</v>
      </c>
      <c r="CW6" s="34" t="str">
        <f>IF(CW7="","",IF(CW7="-","【-】","【"&amp;SUBSTITUTE(TEXT(CW7,"#,##0.00"),"-","△")&amp;"】"))</f>
        <v>【58.98】</v>
      </c>
      <c r="CX6" s="35">
        <f>IF(CX7="",NA(),CX7)</f>
        <v>72.209999999999994</v>
      </c>
      <c r="CY6" s="35">
        <f t="shared" ref="CY6:DG6" si="11">IF(CY7="",NA(),CY7)</f>
        <v>73.84</v>
      </c>
      <c r="CZ6" s="35">
        <f t="shared" si="11"/>
        <v>76.12</v>
      </c>
      <c r="DA6" s="35">
        <f t="shared" si="11"/>
        <v>78.06</v>
      </c>
      <c r="DB6" s="35">
        <f t="shared" si="11"/>
        <v>79.19</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5">
        <f t="shared" si="14"/>
        <v>0.05</v>
      </c>
      <c r="EH6" s="35">
        <f t="shared" si="14"/>
        <v>0.01</v>
      </c>
      <c r="EI6" s="35">
        <f t="shared" si="14"/>
        <v>0.03</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442071</v>
      </c>
      <c r="D7" s="37">
        <v>47</v>
      </c>
      <c r="E7" s="37">
        <v>17</v>
      </c>
      <c r="F7" s="37">
        <v>1</v>
      </c>
      <c r="G7" s="37">
        <v>0</v>
      </c>
      <c r="H7" s="37" t="s">
        <v>98</v>
      </c>
      <c r="I7" s="37" t="s">
        <v>99</v>
      </c>
      <c r="J7" s="37" t="s">
        <v>100</v>
      </c>
      <c r="K7" s="37" t="s">
        <v>101</v>
      </c>
      <c r="L7" s="37" t="s">
        <v>102</v>
      </c>
      <c r="M7" s="37" t="s">
        <v>103</v>
      </c>
      <c r="N7" s="38" t="s">
        <v>104</v>
      </c>
      <c r="O7" s="38" t="s">
        <v>105</v>
      </c>
      <c r="P7" s="38">
        <v>54.28</v>
      </c>
      <c r="Q7" s="38">
        <v>66.66</v>
      </c>
      <c r="R7" s="38">
        <v>2810</v>
      </c>
      <c r="S7" s="38">
        <v>17656</v>
      </c>
      <c r="T7" s="38">
        <v>79.48</v>
      </c>
      <c r="U7" s="38">
        <v>222.14</v>
      </c>
      <c r="V7" s="38">
        <v>9504</v>
      </c>
      <c r="W7" s="38">
        <v>2.89</v>
      </c>
      <c r="X7" s="38">
        <v>3288.58</v>
      </c>
      <c r="Y7" s="38">
        <v>54.57</v>
      </c>
      <c r="Z7" s="38">
        <v>54.79</v>
      </c>
      <c r="AA7" s="38">
        <v>56.39</v>
      </c>
      <c r="AB7" s="38">
        <v>57.45</v>
      </c>
      <c r="AC7" s="38">
        <v>64.72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370.79</v>
      </c>
      <c r="BG7" s="38">
        <v>250.57</v>
      </c>
      <c r="BH7" s="38">
        <v>186.84</v>
      </c>
      <c r="BI7" s="38">
        <v>154.62</v>
      </c>
      <c r="BJ7" s="38">
        <v>151.66</v>
      </c>
      <c r="BK7" s="38">
        <v>721.06</v>
      </c>
      <c r="BL7" s="38">
        <v>862.87</v>
      </c>
      <c r="BM7" s="38">
        <v>716.96</v>
      </c>
      <c r="BN7" s="38">
        <v>799.11</v>
      </c>
      <c r="BO7" s="38">
        <v>768.62</v>
      </c>
      <c r="BP7" s="38">
        <v>682.78</v>
      </c>
      <c r="BQ7" s="38">
        <v>86.74</v>
      </c>
      <c r="BR7" s="38">
        <v>88.45</v>
      </c>
      <c r="BS7" s="38">
        <v>91.17</v>
      </c>
      <c r="BT7" s="38">
        <v>92.9</v>
      </c>
      <c r="BU7" s="38">
        <v>95.19</v>
      </c>
      <c r="BV7" s="38">
        <v>84.86</v>
      </c>
      <c r="BW7" s="38">
        <v>85.39</v>
      </c>
      <c r="BX7" s="38">
        <v>88.09</v>
      </c>
      <c r="BY7" s="38">
        <v>87.69</v>
      </c>
      <c r="BZ7" s="38">
        <v>88.06</v>
      </c>
      <c r="CA7" s="38">
        <v>100.91</v>
      </c>
      <c r="CB7" s="38">
        <v>186.34</v>
      </c>
      <c r="CC7" s="38">
        <v>184.73</v>
      </c>
      <c r="CD7" s="38">
        <v>184.76</v>
      </c>
      <c r="CE7" s="38">
        <v>183.17</v>
      </c>
      <c r="CF7" s="38">
        <v>176.92</v>
      </c>
      <c r="CG7" s="38">
        <v>188.14</v>
      </c>
      <c r="CH7" s="38">
        <v>188.79</v>
      </c>
      <c r="CI7" s="38">
        <v>181.8</v>
      </c>
      <c r="CJ7" s="38">
        <v>180.07</v>
      </c>
      <c r="CK7" s="38">
        <v>179.32</v>
      </c>
      <c r="CL7" s="38">
        <v>136.86000000000001</v>
      </c>
      <c r="CM7" s="38">
        <v>32.299999999999997</v>
      </c>
      <c r="CN7" s="38">
        <v>33.57</v>
      </c>
      <c r="CO7" s="38">
        <v>34.479999999999997</v>
      </c>
      <c r="CP7" s="38">
        <v>36.630000000000003</v>
      </c>
      <c r="CQ7" s="38">
        <v>39.880000000000003</v>
      </c>
      <c r="CR7" s="38">
        <v>64.23</v>
      </c>
      <c r="CS7" s="38">
        <v>59.4</v>
      </c>
      <c r="CT7" s="38">
        <v>59.35</v>
      </c>
      <c r="CU7" s="38">
        <v>58.4</v>
      </c>
      <c r="CV7" s="38">
        <v>58</v>
      </c>
      <c r="CW7" s="38">
        <v>58.98</v>
      </c>
      <c r="CX7" s="38">
        <v>72.209999999999994</v>
      </c>
      <c r="CY7" s="38">
        <v>73.84</v>
      </c>
      <c r="CZ7" s="38">
        <v>76.12</v>
      </c>
      <c r="DA7" s="38">
        <v>78.06</v>
      </c>
      <c r="DB7" s="38">
        <v>79.19</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0.05</v>
      </c>
      <c r="EH7" s="38">
        <v>0.01</v>
      </c>
      <c r="EI7" s="38">
        <v>0.03</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2020-02-21T07:21:57Z</cp:lastPrinted>
  <dcterms:created xsi:type="dcterms:W3CDTF">2019-12-05T05:07:54Z</dcterms:created>
  <dcterms:modified xsi:type="dcterms:W3CDTF">2020-02-21T07:38:12Z</dcterms:modified>
  <cp:category/>
</cp:coreProperties>
</file>