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fXwYYjWU/ThAHBas4Q+dOCy2yn0z2huC3stqWEQQABOg38X1os3hkA6RO8VLGHuy9Lg+BmUboNR8sFAo+PrLFg==" workbookSaltValue="CNC5rdbaRNaNj+ySWq6G+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<sst xmlns="http://schemas.openxmlformats.org/spreadsheetml/2006/main" count="228" uniqueCount="115">
  <si>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</si>
  <si>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</si>
  <si>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</si>
  <si>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</si>
  <si>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</si>
  <si>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</si>
  <si>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</si>
  <si>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</si>
  <si>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</si>
  <si>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</si>
  <si>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</si>
  <si>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</si>
  <si>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</si>
  <si>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</si>
  <si>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</si>
  <si>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</si>
  <si>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</si>
  <si>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</si>
  <si>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</si>
  <si>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</si>
  <si>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</si>
  <si>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</si>
  <si>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</si>
  <si>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</si>
  <si>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</si>
  <si>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</si>
  <si>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</si>
  <si>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</si>
  <si>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</si>
  <si>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</si>
  <si>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</si>
  <si>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</si>
  <si>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</si>
  <si>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</si>
  <si>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</si>
  <si>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</si>
  <si>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</si>
  <si>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</si>
  <si>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</si>
  <si>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</si>
  <si>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</si>
  <si>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</si>
  <si>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</si>
  <si>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</si>
  <si>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</si>
  <si>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</si>
  <si>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</si>
  <si>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</si>
  <si>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</si>
  <si>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</si>
  <si>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</si>
  <si>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</si>
  <si>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</si>
  <si>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</si>
  <si>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</si>
  <si>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</si>
  <si>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</si>
  <si>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</si>
  <si>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</si>
  <si>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</si>
  <si>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</si>
  <si>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</si>
  <si>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</si>
  <si>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</si>
  <si>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</si>
  <si>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</si>
  <si>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</si>
  <si>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</si>
  <si>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</si>
  <si>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</si>
  <si>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</si>
  <si>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</si>
  <si>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</si>
  <si>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</si>
  <si>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</si>
  <si>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</si>
  <si>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</si>
  <si>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</si>
  <si>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</si>
  <si>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</si>
  <si>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</si>
  <si>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</si>
  <si>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</si>
  <si>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</si>
  <si>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</si>
  <si>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</si>
  <si>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</si>
  <si>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</si>
  <si>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</si>
  <si>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</si>
  <si>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</si>
  <si>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</si>
  <si>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</si>
  <si>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</si>
  <si>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</si>
  <si>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</si>
  <si>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</si>
  <si>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</si>
  <si>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</si>
  <si>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</si>
  <si>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</si>
  <si>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</si>
  <si>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</si>
  <si>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</si>
  <si>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</si>
  <si>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</si>
  <si>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</si>
  <si>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</si>
  <si>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</si>
  <si>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</si>
  <si>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</si>
  <si>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</si>
  <si>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に長寿命化の一環として、機能保全計画書策定に向けた施設の予備診断調査を実施しました。また平成30年度には施設機能保全計画策定委託を実施、施設の機能診断調査の結果等から今後のストックマネジメント管理を体系的にとらえた計画的な取り組みを実施することにより、施設の長寿命化を図りつつ、今後の更新コストの平準化・縮減を図れるよう努力していきます。</t>
    <rPh sb="0" eb="2">
      <t>ヘイセイ</t>
    </rPh>
    <rPh sb="4" eb="6">
      <t>ネンド</t>
    </rPh>
    <rPh sb="50" eb="52">
      <t>ヘイセイ</t>
    </rPh>
    <rPh sb="54" eb="55">
      <t>ネン</t>
    </rPh>
    <rPh sb="55" eb="56">
      <t>ド</t>
    </rPh>
    <rPh sb="58" eb="60">
      <t>シセツ</t>
    </rPh>
    <rPh sb="60" eb="62">
      <t>キノウ</t>
    </rPh>
    <rPh sb="62" eb="64">
      <t>ホゼン</t>
    </rPh>
    <rPh sb="64" eb="66">
      <t>ケイカク</t>
    </rPh>
    <rPh sb="66" eb="68">
      <t>サクテイ</t>
    </rPh>
    <rPh sb="68" eb="70">
      <t>イタク</t>
    </rPh>
    <rPh sb="71" eb="73">
      <t>ジッシ</t>
    </rPh>
    <rPh sb="74" eb="76">
      <t>シセツ</t>
    </rPh>
    <rPh sb="77" eb="79">
      <t>キノウ</t>
    </rPh>
    <rPh sb="79" eb="81">
      <t>シンダン</t>
    </rPh>
    <rPh sb="81" eb="83">
      <t>チョウサ</t>
    </rPh>
    <rPh sb="84" eb="86">
      <t>ケッカ</t>
    </rPh>
    <rPh sb="86" eb="87">
      <t>トウ</t>
    </rPh>
    <rPh sb="89" eb="91">
      <t>コンゴ</t>
    </rPh>
    <rPh sb="145" eb="147">
      <t>コンゴ</t>
    </rPh>
    <phoneticPr fontId="4"/>
  </si>
  <si>
    <t>処理区域内人口が少ない事業ではありますが、引き続き料金徴収事務において努力し、また計画書策定等による計画的な取り組みを実施することにより健全な経営に努めます。また、当事業は地方公営企業法の法非適用事業ですが、令和2年度には法適用事業が適用され、企業会計を導入することで、経営状況の可視化が進み、資産等を正確に把握することができるようになります。また、機能保全計画書の策定等により更新コストの平準化・縮減を図ること等により経営の健全化が図られると考えられます。</t>
    <rPh sb="104" eb="106">
      <t>レイワ</t>
    </rPh>
    <rPh sb="107" eb="108">
      <t>ネン</t>
    </rPh>
    <rPh sb="108" eb="109">
      <t>ド</t>
    </rPh>
    <rPh sb="117" eb="119">
      <t>テキヨウ</t>
    </rPh>
    <phoneticPr fontId="4"/>
  </si>
  <si>
    <t>①収益的収支比率・・・使用料収入や一般会計からの繰入金等の総収益で、総費用に地方債償還金を加えた費用をどの程度賄えているかを表す指標です。
毎年100％に近い水準で推移しています。
④企業債残高対事業規模比率・・・使用料収入に対する企業債残高の割合であり、企業債残高の規模を表す指標です。企業債残高と一般会計負担分が同額のため０となっています。
⑤経費回収率・・・使用料で回収すべき経費を、どの程度使用料で賄えているかを表した指標です。
平成27年度より平均値を下回っています。平成30年度は今後の施設の更新計画をたてるため施設機能保全計画策定委託を実施したため数値が大きく下回っています。水洗化率が100％であり料金収入の大幅な増加は見込めないため、今後とも、維持管理費の削減に努めることが必要です。
⑥汚水処理原価・・・有収水量1㎥あたりの汚水処理に要した費用であり、汚水資本費・汚水維持管理費の両方を含めた汚水処理に係るコストを表した指標です。平成30年度施設機能保全計画策定委託を実施し汚水処理費が増加したため、平均値を大きく上回りました。
⑦施設利用率・・・施設・設備が1日に対応可能な処理能力に対する、1日平均処理水量の割合であり、施設の利用状況や適正規模を判断する指標です。類似団体平均値を上回った数値で安定しているものの、水洗化率100％にもかかわらず施設利用率は36.36％となっています。今後、施設規模の見直し等が必要です。
⑧水洗化率・・・現在処理区域内人口のうち、実際に水洗便所を設置して汚水処理している人口の割合を表した指標です。水洗化率は100％を維持しています。</t>
    <rPh sb="70" eb="72">
      <t>マイトシ</t>
    </rPh>
    <rPh sb="77" eb="78">
      <t>チカ</t>
    </rPh>
    <rPh sb="79" eb="81">
      <t>スイジュン</t>
    </rPh>
    <rPh sb="82" eb="84">
      <t>スイイ</t>
    </rPh>
    <rPh sb="221" eb="223">
      <t>ヘイセイ</t>
    </rPh>
    <rPh sb="225" eb="227">
      <t>ネンド</t>
    </rPh>
    <rPh sb="229" eb="232">
      <t>ヘイキンチ</t>
    </rPh>
    <rPh sb="233" eb="235">
      <t>シタマワ</t>
    </rPh>
    <rPh sb="283" eb="285">
      <t>スウチ</t>
    </rPh>
    <rPh sb="286" eb="287">
      <t>オオ</t>
    </rPh>
    <rPh sb="289" eb="291">
      <t>シタマワ</t>
    </rPh>
    <rPh sb="297" eb="300">
      <t>スイセンカ</t>
    </rPh>
    <rPh sb="300" eb="301">
      <t>リツ</t>
    </rPh>
    <rPh sb="314" eb="316">
      <t>オオハバ</t>
    </rPh>
    <rPh sb="320" eb="322">
      <t>ミコ</t>
    </rPh>
    <rPh sb="328" eb="330">
      <t>コンゴ</t>
    </rPh>
    <rPh sb="428" eb="430">
      <t>ヘイセイ</t>
    </rPh>
    <rPh sb="432" eb="434">
      <t>ネンド</t>
    </rPh>
    <rPh sb="447" eb="449">
      <t>ジッシ</t>
    </rPh>
    <rPh sb="450" eb="452">
      <t>オスイ</t>
    </rPh>
    <rPh sb="452" eb="454">
      <t>ショリ</t>
    </rPh>
    <rPh sb="454" eb="455">
      <t>ヒ</t>
    </rPh>
    <rPh sb="456" eb="458">
      <t>ゾウカ</t>
    </rPh>
    <rPh sb="463" eb="466">
      <t>ヘイキンチ</t>
    </rPh>
    <rPh sb="467" eb="468">
      <t>オオ</t>
    </rPh>
    <rPh sb="470" eb="472">
      <t>ウワマワ</t>
    </rPh>
    <rPh sb="535" eb="536">
      <t>セイ</t>
    </rPh>
    <rPh sb="548" eb="550">
      <t>ルイジ</t>
    </rPh>
    <rPh sb="550" eb="552">
      <t>ダンタイ</t>
    </rPh>
    <rPh sb="552" eb="555">
      <t>ヘイキンチ</t>
    </rPh>
    <rPh sb="556" eb="558">
      <t>ウワマワ</t>
    </rPh>
    <rPh sb="560" eb="562">
      <t>スウチ</t>
    </rPh>
    <rPh sb="563" eb="565">
      <t>アンテイ</t>
    </rPh>
    <rPh sb="573" eb="576">
      <t>スイセンカ</t>
    </rPh>
    <rPh sb="576" eb="577">
      <t>リツ</t>
    </rPh>
    <rPh sb="588" eb="590">
      <t>シセツ</t>
    </rPh>
    <rPh sb="590" eb="593">
      <t>リヨウリツ</t>
    </rPh>
    <rPh sb="608" eb="610">
      <t>コンゴ</t>
    </rPh>
    <rPh sb="611" eb="613">
      <t>シセツ</t>
    </rPh>
    <rPh sb="613" eb="615">
      <t>キボ</t>
    </rPh>
    <rPh sb="616" eb="618">
      <t>ミナオ</t>
    </rPh>
    <rPh sb="619" eb="620">
      <t>トウ</t>
    </rPh>
    <rPh sb="621" eb="623">
      <t>ヒツヨウ</t>
    </rPh>
    <rPh sb="683" eb="686">
      <t>スイセンカ</t>
    </rPh>
    <rPh sb="686" eb="687">
      <t>リツ</t>
    </rPh>
    <rPh sb="693" eb="69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</si>
</sst>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3-4316-8874-45DA605A62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5883-4316-8874-45DA605A62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40.909999999999997</c:v>
                </c:pt>
                <c:pt idx="1">
                  <c:v>40.909999999999997</c:v>
                </c:pt>
                <c:pt idx="2">
                  <c:v>40.909999999999997</c:v>
                </c:pt>
                <c:pt idx="3">
                  <c:v>40.909999999999997</c:v>
                </c:pt>
                <c:pt idx="4">
                  <c:v>36.36</c:v>
                </c:pt>
              </c:numCache>
            </c:numRef>
          </c:val>
          <c:extLst>
            <c:ext xmlns:c16="http://schemas.microsoft.com/office/drawing/2014/chart" uri="{C3380CC4-5D6E-409C-BE32-E72D297353CC}">
              <c16:uniqueId val="{00000000-E7C8-479E-869C-2A931666DB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E7C8-479E-869C-2A931666DB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F6F-45CA-8BF3-18383C2079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3F6F-45CA-8BF3-18383C2079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99.47</c:v>
                </c:pt>
                <c:pt idx="1">
                  <c:v>99.88</c:v>
                </c:pt>
                <c:pt idx="2">
                  <c:v>100.19</c:v>
                </c:pt>
                <c:pt idx="3">
                  <c:v>99.84</c:v>
                </c:pt>
                <c:pt idx="4">
                  <c:v>100.74</c:v>
                </c:pt>
              </c:numCache>
            </c:numRef>
          </c:val>
          <c:extLst>
            <c:ext xmlns:c16="http://schemas.microsoft.com/office/drawing/2014/chart" uri="{C3380CC4-5D6E-409C-BE32-E72D297353CC}">
              <c16:uniqueId val="{00000000-E05A-46A7-9A84-A215973BBA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A-46A7-9A84-A215973BBA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2-45B8-A8A6-FDD9497DB4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2-45B8-A8A6-FDD9497DB4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C-44C6-970D-DACE33F1C9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C-44C6-970D-DACE33F1C9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5-44A0-B758-5A0738C1C8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5-44A0-B758-5A0738C1C8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E-4FD6-AC2A-CC52E554B7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E-4FD6-AC2A-CC52E554B7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D-455B-BC82-CCCC6EEC7B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995D-455B-BC82-CCCC6EEC7B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34.71</c:v>
                </c:pt>
                <c:pt idx="1">
                  <c:v>38.57</c:v>
                </c:pt>
                <c:pt idx="2">
                  <c:v>35.75</c:v>
                </c:pt>
                <c:pt idx="3">
                  <c:v>39.01</c:v>
                </c:pt>
                <c:pt idx="4">
                  <c:v>22.81</c:v>
                </c:pt>
              </c:numCache>
            </c:numRef>
          </c:val>
          <c:extLst>
            <c:ext xmlns:c16="http://schemas.microsoft.com/office/drawing/2014/chart" uri="{C3380CC4-5D6E-409C-BE32-E72D297353CC}">
              <c16:uniqueId val="{00000000-2C9D-41FD-AE38-1637C6E8A7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2C9D-41FD-AE38-1637C6E8A7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460.71</c:v>
                </c:pt>
                <c:pt idx="1">
                  <c:v>424.08</c:v>
                </c:pt>
                <c:pt idx="2">
                  <c:v>448.43</c:v>
                </c:pt>
                <c:pt idx="3">
                  <c:v>411.14</c:v>
                </c:pt>
                <c:pt idx="4">
                  <c:v>715.78</c:v>
                </c:pt>
              </c:numCache>
            </c:numRef>
          </c:val>
          <c:extLst>
            <c:ext xmlns:c16="http://schemas.microsoft.com/office/drawing/2014/chart" uri="{C3380CC4-5D6E-409C-BE32-E72D297353CC}">
              <c16:uniqueId val="{00000000-2D1A-4E71-A35D-147F0CC06C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2D1A-4E71-A35D-147F0CC06C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50" sqref="CD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38761</v>
      </c>
      <c r="AM8" s="50"/>
      <c r="AN8" s="50"/>
      <c r="AO8" s="50"/>
      <c r="AP8" s="50"/>
      <c r="AQ8" s="50"/>
      <c r="AR8" s="50"/>
      <c r="AS8" s="50"/>
      <c r="AT8" s="45">
        <f>データ!T6</f>
        <v>291.2</v>
      </c>
      <c r="AU8" s="45"/>
      <c r="AV8" s="45"/>
      <c r="AW8" s="45"/>
      <c r="AX8" s="45"/>
      <c r="AY8" s="45"/>
      <c r="AZ8" s="45"/>
      <c r="BA8" s="45"/>
      <c r="BB8" s="45">
        <f>データ!U6</f>
        <v>133.11000000000001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0.31</v>
      </c>
      <c r="Q10" s="45"/>
      <c r="R10" s="45"/>
      <c r="S10" s="45"/>
      <c r="T10" s="45"/>
      <c r="U10" s="45"/>
      <c r="V10" s="45"/>
      <c r="W10" s="45">
        <f>データ!Q6</f>
        <v>107.64</v>
      </c>
      <c r="X10" s="45"/>
      <c r="Y10" s="45"/>
      <c r="Z10" s="45"/>
      <c r="AA10" s="45"/>
      <c r="AB10" s="45"/>
      <c r="AC10" s="45"/>
      <c r="AD10" s="50">
        <f>データ!R6</f>
        <v>2860</v>
      </c>
      <c r="AE10" s="50"/>
      <c r="AF10" s="50"/>
      <c r="AG10" s="50"/>
      <c r="AH10" s="50"/>
      <c r="AI10" s="50"/>
      <c r="AJ10" s="50"/>
      <c r="AK10" s="2"/>
      <c r="AL10" s="50">
        <f>データ!V6</f>
        <v>119</v>
      </c>
      <c r="AM10" s="50"/>
      <c r="AN10" s="50"/>
      <c r="AO10" s="50"/>
      <c r="AP10" s="50"/>
      <c r="AQ10" s="50"/>
      <c r="AR10" s="50"/>
      <c r="AS10" s="50"/>
      <c r="AT10" s="45">
        <f>データ!W6</f>
        <v>0.02</v>
      </c>
      <c r="AU10" s="45"/>
      <c r="AV10" s="45"/>
      <c r="AW10" s="45"/>
      <c r="AX10" s="45"/>
      <c r="AY10" s="45"/>
      <c r="AZ10" s="45"/>
      <c r="BA10" s="45"/>
      <c r="BB10" s="45">
        <f>データ!X6</f>
        <v>5950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44</v>
      </c>
      <c r="O86" s="26" t="str">
        <f>データ!EO6</f>
        <v>【0.04】</v>
      </c>
    </row>
  </sheetData>
  <sheetProtection algorithmName="SHA-512" hashValue="BnQ869a0oI/HXLiQ0+a9P0hJOZO0E6RaxvUKUax7TIiql9cA8lnoWlBsZlDyLI9oj/Z9em4Gr7Be28+E18qN8A==" saltValue="HgTb4uyntUYdEbJxJWGg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442062</v>
      </c>
      <c r="D6" s="33">
        <f t="shared" si="3"/>
        <v>47</v>
      </c>
      <c r="E6" s="33">
        <f t="shared" si="3"/>
        <v>17</v>
      </c>
      <c r="F6" s="33">
        <f t="shared" si="3"/>
        <v>6</v>
      </c>
      <c r="G6" s="33">
        <f t="shared" si="3"/>
        <v>0</v>
      </c>
      <c r="H6" s="33" t="str">
        <f t="shared" si="3"/>
        <v>大分県　臼杵市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0.31</v>
      </c>
      <c r="Q6" s="34">
        <f t="shared" si="3"/>
        <v>107.64</v>
      </c>
      <c r="R6" s="34">
        <f t="shared" si="3"/>
        <v>2860</v>
      </c>
      <c r="S6" s="34">
        <f t="shared" si="3"/>
        <v>38761</v>
      </c>
      <c r="T6" s="34">
        <f t="shared" si="3"/>
        <v>291.2</v>
      </c>
      <c r="U6" s="34">
        <f t="shared" si="3"/>
        <v>133.11000000000001</v>
      </c>
      <c r="V6" s="34">
        <f t="shared" si="3"/>
        <v>119</v>
      </c>
      <c r="W6" s="34">
        <f t="shared" si="3"/>
        <v>0.02</v>
      </c>
      <c r="X6" s="34">
        <f t="shared" si="3"/>
        <v>5950</v>
      </c>
      <c r="Y6" s="35">
        <f>IF(Y7="",NA(),Y7)</f>
        <v>99.47</v>
      </c>
      <c r="Z6" s="35">
        <f t="shared" ref="Z6:AH6" si="4">IF(Z7="",NA(),Z7)</f>
        <v>99.88</v>
      </c>
      <c r="AA6" s="35">
        <f t="shared" si="4"/>
        <v>100.19</v>
      </c>
      <c r="AB6" s="35">
        <f t="shared" si="4"/>
        <v>99.84</v>
      </c>
      <c r="AC6" s="35">
        <f t="shared" si="4"/>
        <v>100.74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34.71</v>
      </c>
      <c r="BR6" s="35">
        <f t="shared" ref="BR6:BZ6" si="8">IF(BR7="",NA(),BR7)</f>
        <v>38.57</v>
      </c>
      <c r="BS6" s="35">
        <f t="shared" si="8"/>
        <v>35.75</v>
      </c>
      <c r="BT6" s="35">
        <f t="shared" si="8"/>
        <v>39.01</v>
      </c>
      <c r="BU6" s="35">
        <f t="shared" si="8"/>
        <v>22.81</v>
      </c>
      <c r="BV6" s="35">
        <f t="shared" si="8"/>
        <v>33.86</v>
      </c>
      <c r="BW6" s="35">
        <f t="shared" si="8"/>
        <v>43.13</v>
      </c>
      <c r="BX6" s="35">
        <f t="shared" si="8"/>
        <v>46.26</v>
      </c>
      <c r="BY6" s="35">
        <f t="shared" si="8"/>
        <v>45.81</v>
      </c>
      <c r="BZ6" s="35">
        <f t="shared" si="8"/>
        <v>43.43</v>
      </c>
      <c r="CA6" s="34" t="str">
        <f>IF(CA7="","",IF(CA7="-","【-】","【"&amp;SUBSTITUTE(TEXT(CA7,"#,##0.00"),"-","△")&amp;"】"))</f>
        <v>【45.14】</v>
      </c>
      <c r="CB6" s="35">
        <f>IF(CB7="",NA(),CB7)</f>
        <v>460.71</v>
      </c>
      <c r="CC6" s="35">
        <f t="shared" ref="CC6:CK6" si="9">IF(CC7="",NA(),CC7)</f>
        <v>424.08</v>
      </c>
      <c r="CD6" s="35">
        <f t="shared" si="9"/>
        <v>448.43</v>
      </c>
      <c r="CE6" s="35">
        <f t="shared" si="9"/>
        <v>411.14</v>
      </c>
      <c r="CF6" s="35">
        <f t="shared" si="9"/>
        <v>715.78</v>
      </c>
      <c r="CG6" s="35">
        <f t="shared" si="9"/>
        <v>510.15</v>
      </c>
      <c r="CH6" s="35">
        <f t="shared" si="9"/>
        <v>392.03</v>
      </c>
      <c r="CI6" s="35">
        <f t="shared" si="9"/>
        <v>376.4</v>
      </c>
      <c r="CJ6" s="35">
        <f t="shared" si="9"/>
        <v>383.92</v>
      </c>
      <c r="CK6" s="35">
        <f t="shared" si="9"/>
        <v>400.44</v>
      </c>
      <c r="CL6" s="34" t="str">
        <f>IF(CL7="","",IF(CL7="-","【-】","【"&amp;SUBSTITUTE(TEXT(CL7,"#,##0.00"),"-","△")&amp;"】"))</f>
        <v>【377.19】</v>
      </c>
      <c r="CM6" s="35">
        <f>IF(CM7="",NA(),CM7)</f>
        <v>40.909999999999997</v>
      </c>
      <c r="CN6" s="35">
        <f t="shared" ref="CN6:CV6" si="10">IF(CN7="",NA(),CN7)</f>
        <v>40.909999999999997</v>
      </c>
      <c r="CO6" s="35">
        <f t="shared" si="10"/>
        <v>40.909999999999997</v>
      </c>
      <c r="CP6" s="35">
        <f t="shared" si="10"/>
        <v>40.909999999999997</v>
      </c>
      <c r="CQ6" s="35">
        <f t="shared" si="10"/>
        <v>36.36</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100</v>
      </c>
      <c r="CY6" s="35">
        <f t="shared" ref="CY6:DG6" si="11">IF(CY7="",NA(),CY7)</f>
        <v>100</v>
      </c>
      <c r="CZ6" s="35">
        <f t="shared" si="11"/>
        <v>100</v>
      </c>
      <c r="DA6" s="35">
        <f t="shared" si="11"/>
        <v>100</v>
      </c>
      <c r="DB6" s="35">
        <f t="shared" si="11"/>
        <v>100</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442062</v>
      </c>
      <c r="D7" s="37">
        <v>47</v>
      </c>
      <c r="E7" s="37">
        <v>17</v>
      </c>
      <c r="F7" s="37">
        <v>6</v>
      </c>
      <c r="G7" s="37">
        <v>0</v>
      </c>
      <c r="H7" s="37" t="s">
        <v>99</v>
      </c>
      <c r="I7" s="37" t="s">
        <v>100</v>
      </c>
      <c r="J7" s="37" t="s">
        <v>101</v>
      </c>
      <c r="K7" s="37" t="s">
        <v>102</v>
      </c>
      <c r="L7" s="37" t="s">
        <v>103</v>
      </c>
      <c r="M7" s="37" t="s">
        <v>104</v>
      </c>
      <c r="N7" s="38" t="s">
        <v>105</v>
      </c>
      <c r="O7" s="38" t="s">
        <v>106</v>
      </c>
      <c r="P7" s="38">
        <v>0.31</v>
      </c>
      <c r="Q7" s="38">
        <v>107.64</v>
      </c>
      <c r="R7" s="38">
        <v>2860</v>
      </c>
      <c r="S7" s="38">
        <v>38761</v>
      </c>
      <c r="T7" s="38">
        <v>291.2</v>
      </c>
      <c r="U7" s="38">
        <v>133.11000000000001</v>
      </c>
      <c r="V7" s="38">
        <v>119</v>
      </c>
      <c r="W7" s="38">
        <v>0.02</v>
      </c>
      <c r="X7" s="38">
        <v>5950</v>
      </c>
      <c r="Y7" s="38">
        <v>99.47</v>
      </c>
      <c r="Z7" s="38">
        <v>99.88</v>
      </c>
      <c r="AA7" s="38">
        <v>100.19</v>
      </c>
      <c r="AB7" s="38">
        <v>99.84</v>
      </c>
      <c r="AC7" s="38">
        <v>100.74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1029.24</v>
      </c>
      <c r="BM7" s="38">
        <v>1063.93</v>
      </c>
      <c r="BN7" s="38">
        <v>1060.8599999999999</v>
      </c>
      <c r="BO7" s="38">
        <v>1006.65</v>
      </c>
      <c r="BP7" s="38">
        <v>973.2</v>
      </c>
      <c r="BQ7" s="38">
        <v>34.71</v>
      </c>
      <c r="BR7" s="38">
        <v>38.57</v>
      </c>
      <c r="BS7" s="38">
        <v>35.75</v>
      </c>
      <c r="BT7" s="38">
        <v>39.01</v>
      </c>
      <c r="BU7" s="38">
        <v>22.81</v>
      </c>
      <c r="BV7" s="38">
        <v>33.86</v>
      </c>
      <c r="BW7" s="38">
        <v>43.13</v>
      </c>
      <c r="BX7" s="38">
        <v>46.26</v>
      </c>
      <c r="BY7" s="38">
        <v>45.81</v>
      </c>
      <c r="BZ7" s="38">
        <v>43.43</v>
      </c>
      <c r="CA7" s="38">
        <v>45.14</v>
      </c>
      <c r="CB7" s="38">
        <v>460.71</v>
      </c>
      <c r="CC7" s="38">
        <v>424.08</v>
      </c>
      <c r="CD7" s="38">
        <v>448.43</v>
      </c>
      <c r="CE7" s="38">
        <v>411.14</v>
      </c>
      <c r="CF7" s="38">
        <v>715.78</v>
      </c>
      <c r="CG7" s="38">
        <v>510.15</v>
      </c>
      <c r="CH7" s="38">
        <v>392.03</v>
      </c>
      <c r="CI7" s="38">
        <v>376.4</v>
      </c>
      <c r="CJ7" s="38">
        <v>383.92</v>
      </c>
      <c r="CK7" s="38">
        <v>400.44</v>
      </c>
      <c r="CL7" s="38">
        <v>377.19</v>
      </c>
      <c r="CM7" s="38">
        <v>40.909999999999997</v>
      </c>
      <c r="CN7" s="38">
        <v>40.909999999999997</v>
      </c>
      <c r="CO7" s="38">
        <v>40.909999999999997</v>
      </c>
      <c r="CP7" s="38">
        <v>40.909999999999997</v>
      </c>
      <c r="CQ7" s="38">
        <v>36.36</v>
      </c>
      <c r="CR7" s="38">
        <v>29.86</v>
      </c>
      <c r="CS7" s="38">
        <v>35.64</v>
      </c>
      <c r="CT7" s="38">
        <v>33.729999999999997</v>
      </c>
      <c r="CU7" s="38">
        <v>33.21</v>
      </c>
      <c r="CV7" s="38">
        <v>32.229999999999997</v>
      </c>
      <c r="CW7" s="38">
        <v>33.69</v>
      </c>
      <c r="CX7" s="38">
        <v>100</v>
      </c>
      <c r="CY7" s="38">
        <v>100</v>
      </c>
      <c r="CZ7" s="38">
        <v>100</v>
      </c>
      <c r="DA7" s="38">
        <v>100</v>
      </c>
      <c r="DB7" s="38">
        <v>100</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2020-02-20T04:55:55Z</cp:lastPrinted>
  <dcterms:created xsi:type="dcterms:W3CDTF">2019-12-05T05:25:59Z</dcterms:created>
  <dcterms:modified xsi:type="dcterms:W3CDTF">2020-02-20T04:58:30Z</dcterms:modified>
  <cp:category/>
</cp:coreProperties>
</file>