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86.0.207\share\上下水道管理課\【新】上水・簡水業務関係\＝決算会計運営＝\-=県照会等=-\H20～\経営比較分析表\H31\"/>
    </mc:Choice>
  </mc:AlternateContent>
  <workbookProtection workbookAlgorithmName="SHA-512" workbookHashValue="b/hA7hqOc3D+gPq50oQqs/JmVFcuLHTEhVLK4+XoZk8SQQAQt2OQHriyfd59LoBkmaIOuzMIT62vMDSgosGcOg==" workbookSaltValue="WtOqZ9FnOChcGimYl5r04A=="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E85" i="4"/>
  <c r="BB10" i="4"/>
  <c r="AT10" i="4"/>
  <c r="AL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<sst xmlns="http://schemas.openxmlformats.org/spreadsheetml/2006/main" count="225" uniqueCount="112">
  <si>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</si>
  <si>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</si>
  <si>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</si>
  <si>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</si>
  <si>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</si>
  <si>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</si>
  <si>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</si>
  <si>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</si>
  <si>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</si>
  <si>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</si>
  <si>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</si>
  <si>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</si>
  <si>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</si>
  <si>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</si>
  <si>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</si>
  <si>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</si>
  <si>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</si>
  <si>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</si>
  <si>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</si>
  <si>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</si>
  <si>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</si>
  <si>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</si>
  <si>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</si>
  <si>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</si>
  <si>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</si>
  <si>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</si>
  <si>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</si>
  <si>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</si>
  <si>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</si>
  <si>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</si>
  <si>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</si>
  <si>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</si>
  <si>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</si>
  <si>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</si>
  <si>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</si>
  <si>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</si>
  <si>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</si>
  <si>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</si>
  <si>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</si>
  <si>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</si>
  <si>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</si>
  <si>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</si>
  <si>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</si>
  <si>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</si>
  <si>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</si>
  <si>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</si>
  <si>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</si>
  <si>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</si>
  <si>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</si>
  <si>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</si>
  <si>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</si>
  <si>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</si>
  <si>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</si>
  <si>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</si>
  <si>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</si>
  <si>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</si>
  <si>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</si>
  <si>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</si>
  <si>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</si>
  <si>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</si>
  <si>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</si>
  <si>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</si>
  <si>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</si>
  <si>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</si>
  <si>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</si>
  <si>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</si>
  <si>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</si>
  <si>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</si>
  <si>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</si>
  <si>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</si>
  <si>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</si>
  <si>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</si>
  <si>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</si>
  <si>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</si>
  <si>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</si>
  <si>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</si>
  <si>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</si>
  <si>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</si>
  <si>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</si>
  <si>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</si>
  <si>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</si>
  <si>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</si>
  <si>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</si>
  <si>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</si>
  <si>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</si>
  <si>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</si>
  <si>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</si>
  <si>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</si>
  <si>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</si>
  <si>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</si>
  <si>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</si>
  <si>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</si>
  <si>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</si>
  <si>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</si>
  <si>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</si>
  <si>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</si>
  <si>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臼杵市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</si>
  <si>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</si>
  <si>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</si>
  <si>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</si>
  <si>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</si>
  <si>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</si>
  <si>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</si>
  <si>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</si>
  <si>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</si>
  <si>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</si>
  <si>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</si>
  <si>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</si>
  <si>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</si>
  <si>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27年度以降に管路の更新が行われていません。管路延長の割合を示す管路更新率は、他都市と比べ低い水準で推移しています。平成26年度に更新率が上昇しているのは、上北簡易水道が整備され、決算に加わったことによるものです。臼杵市の簡易水道は比較的新しい施設でありますが、令和２年度から上水道へ統合します。今後は管の耐震化等計画的に整備していく必要があります。</t>
    <rPh sb="0" eb="2">
      <t>ヘイセイ</t>
    </rPh>
    <rPh sb="6" eb="8">
      <t>イコウ</t>
    </rPh>
    <rPh sb="9" eb="11">
      <t>カンロ</t>
    </rPh>
    <rPh sb="15" eb="16">
      <t>オコナ</t>
    </rPh>
    <rPh sb="133" eb="135">
      <t>レイワ</t>
    </rPh>
    <rPh sb="136" eb="137">
      <t>ネン</t>
    </rPh>
    <rPh sb="137" eb="138">
      <t>ド</t>
    </rPh>
    <rPh sb="140" eb="143">
      <t>ジョウスイドウ</t>
    </rPh>
    <rPh sb="144" eb="146">
      <t>トウゴウ</t>
    </rPh>
    <phoneticPr fontId="4"/>
  </si>
  <si>
    <t>臼杵市の簡易水道は、中臼杵、東神野、上北の３地区の簡易水道を法非適用特別会計で運営してきました。運営方法は、水道企業職員が兼務し維持管理等を同時に実施することで効率化を進めています。
上北簡易水道を平成29年度に水道事業へ統合し、令和２年度から中臼杵、東神野についても統合を行う予定です。また、統合以降も上水道と同じく施設の更新投資の計画を策定していく予定です。</t>
    <rPh sb="115" eb="117">
      <t>レイワ</t>
    </rPh>
    <rPh sb="118" eb="119">
      <t>ネン</t>
    </rPh>
    <rPh sb="119" eb="120">
      <t>ド</t>
    </rPh>
    <rPh sb="147" eb="149">
      <t>トウゴウ</t>
    </rPh>
    <rPh sb="149" eb="151">
      <t>イコウ</t>
    </rPh>
    <phoneticPr fontId="4"/>
  </si>
  <si>
    <t>臼杵市の簡易水道事業については、平成29年度より上北簡易水道を上水道に統合しました。
①『収益的収支比率』・・・総費用に地方債償還金を加えた額が総収益でをどの程度賄えているかを表す指標です。100％に届いておらず、厳しい経営状況です。上北簡易水道が上水道に統合されたことにより収益・支出ともに減となりましたが、収益の減少の幅が支出の減少の幅より大きくなったため、平成29年度以降の数値は減となりました。
④『企業債残高対給水収益比率』・・・給水収益に対する企業債残高の割合であり、企業債残高の規模を表す指標です。類似団体と比較しても全国平均と比較しても依然として大きく上回っています。しかし平成25年度をピークに減少傾向にあることから、今後も経営を圧迫しないよう減らしていきます。なお平成29年度は上北簡水の上水道統合に伴い、残高が大きく減少しています。
⑤『料金回収率』・・・給水に係る費用がどの程度給水収益で賄えているかを表した指標であり、類似団体と比較しても全国平均と比較しても下回っています。給水に係る費用が料金収入以外の繰入金等で賄われている状況にあります。
⑥『給水原価』・・・有収水量1㎥あたりどれだけの費用がかかっているかを表す指標です。平成28年度より数値が大きく悪化していますが、これは平成27年度まで上水道事業で負担していた簡易水道施設の維持管理委託費用を、簡易水道会計で負担するようになり、維持管理費用が増加したことが主な要因です。
⑦『施設利用率』・・・配水能力に対する配水量の割合を示し、施設の利用状況を判断する指標です。類似団体平均は上回っていますが、全国平均は下回っています。平成26年度は上北簡易水道が新たに加わったものの、供用開始後一時十分な配水が行われなかったため施設の利用率が下がっています。今後も漏水等に注意し、利用率をさらに上げていく必要があります。
⑧『有収率」・・・施設の稼働状況が収益につながっているかを判断する指標です。類似団体平均や全国平均ともに上回っています。今後もこの状態を維持しながら100％に近づけていきます。</t>
    <rPh sb="187" eb="189">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</si>
</sst>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22.53</c:v>
                </c:pt>
                <c:pt idx="1">
                  <c:v>0</c:v>
                </c:pt>
                <c:pt idx="2">
                  <c:v>0</c:v>
                </c:pt>
                <c:pt idx="3">
                  <c:v>0</c:v>
                </c:pt>
                <c:pt idx="4">
                  <c:v>0</c:v>
                </c:pt>
              </c:numCache>
            </c:numRef>
          </c:val>
          <c:extLst>
            <c:ext xmlns:c16="http://schemas.microsoft.com/office/drawing/2014/chart" uri="{C3380CC4-5D6E-409C-BE32-E72D297353CC}">
              <c16:uniqueId val="{00000000-0D39-48BE-B039-C502442A2648}"/>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c:ext xmlns:c16="http://schemas.microsoft.com/office/drawing/2014/chart" uri="{C3380CC4-5D6E-409C-BE32-E72D297353CC}">
              <c16:uniqueId val="{00000001-0D39-48BE-B039-C502442A2648}"/>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44.55</c:v>
                </c:pt>
                <c:pt idx="1">
                  <c:v>50.42</c:v>
                </c:pt>
                <c:pt idx="2">
                  <c:v>51.22</c:v>
                </c:pt>
                <c:pt idx="3">
                  <c:v>52.28</c:v>
                </c:pt>
                <c:pt idx="4">
                  <c:v>51.56</c:v>
                </c:pt>
              </c:numCache>
            </c:numRef>
          </c:val>
          <c:extLst>
            <c:ext xmlns:c16="http://schemas.microsoft.com/office/drawing/2014/chart" uri="{C3380CC4-5D6E-409C-BE32-E72D297353CC}">
              <c16:uniqueId val="{00000000-E3E7-4D69-B001-181CCF79AD98}"/>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c:ext xmlns:c16="http://schemas.microsoft.com/office/drawing/2014/chart" uri="{C3380CC4-5D6E-409C-BE32-E72D297353CC}">
              <c16:uniqueId val="{00000001-E3E7-4D69-B001-181CCF79AD98}"/>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93.05</c:v>
                </c:pt>
                <c:pt idx="1">
                  <c:v>92</c:v>
                </c:pt>
                <c:pt idx="2">
                  <c:v>91.62</c:v>
                </c:pt>
                <c:pt idx="3">
                  <c:v>91.6</c:v>
                </c:pt>
                <c:pt idx="4">
                  <c:v>90.49</c:v>
                </c:pt>
              </c:numCache>
            </c:numRef>
          </c:val>
          <c:extLst>
            <c:ext xmlns:c16="http://schemas.microsoft.com/office/drawing/2014/chart" uri="{C3380CC4-5D6E-409C-BE32-E72D297353CC}">
              <c16:uniqueId val="{00000000-B5BA-4142-AE45-8C8B8FA68494}"/>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c:ext xmlns:c16="http://schemas.microsoft.com/office/drawing/2014/chart" uri="{C3380CC4-5D6E-409C-BE32-E72D297353CC}">
              <c16:uniqueId val="{00000001-B5BA-4142-AE45-8C8B8FA68494}"/>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46.89</c:v>
                </c:pt>
                <c:pt idx="1">
                  <c:v>51.79</c:v>
                </c:pt>
                <c:pt idx="2">
                  <c:v>57.01</c:v>
                </c:pt>
                <c:pt idx="3">
                  <c:v>50.33</c:v>
                </c:pt>
                <c:pt idx="4">
                  <c:v>46.98</c:v>
                </c:pt>
              </c:numCache>
            </c:numRef>
          </c:val>
          <c:extLst>
            <c:ext xmlns:c16="http://schemas.microsoft.com/office/drawing/2014/chart" uri="{C3380CC4-5D6E-409C-BE32-E72D297353CC}">
              <c16:uniqueId val="{00000000-8903-4F32-AF03-C84B1EC22674}"/>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c:ext xmlns:c16="http://schemas.microsoft.com/office/drawing/2014/chart" uri="{C3380CC4-5D6E-409C-BE32-E72D297353CC}">
              <c16:uniqueId val="{00000001-8903-4F32-AF03-C84B1EC22674}"/>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97-4A1A-8EE7-F0080C7EA26E}"/>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97-4A1A-8EE7-F0080C7EA26E}"/>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1A-4FED-B16E-AA5AA576FC22}"/>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1A-4FED-B16E-AA5AA576FC22}"/>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02-4D22-9A9B-389DE32FB36F}"/>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02-4D22-9A9B-389DE32FB36F}"/>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9B-45AE-B9BC-91085FB87250}"/>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9B-45AE-B9BC-91085FB87250}"/>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6594.43</c:v>
                </c:pt>
                <c:pt idx="1">
                  <c:v>5556.41</c:v>
                </c:pt>
                <c:pt idx="2">
                  <c:v>5656.55</c:v>
                </c:pt>
                <c:pt idx="3">
                  <c:v>4498.17</c:v>
                </c:pt>
                <c:pt idx="4">
                  <c:v>4336.74</c:v>
                </c:pt>
              </c:numCache>
            </c:numRef>
          </c:val>
          <c:extLst>
            <c:ext xmlns:c16="http://schemas.microsoft.com/office/drawing/2014/chart" uri="{C3380CC4-5D6E-409C-BE32-E72D297353CC}">
              <c16:uniqueId val="{00000000-CEDE-4F8B-9570-36474E4108BD}"/>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c:ext xmlns:c16="http://schemas.microsoft.com/office/drawing/2014/chart" uri="{C3380CC4-5D6E-409C-BE32-E72D297353CC}">
              <c16:uniqueId val="{00000001-CEDE-4F8B-9570-36474E4108BD}"/>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23.83</c:v>
                </c:pt>
                <c:pt idx="1">
                  <c:v>25.61</c:v>
                </c:pt>
                <c:pt idx="2">
                  <c:v>20.54</c:v>
                </c:pt>
                <c:pt idx="3">
                  <c:v>21.18</c:v>
                </c:pt>
                <c:pt idx="4">
                  <c:v>22</c:v>
                </c:pt>
              </c:numCache>
            </c:numRef>
          </c:val>
          <c:extLst>
            <c:ext xmlns:c16="http://schemas.microsoft.com/office/drawing/2014/chart" uri="{C3380CC4-5D6E-409C-BE32-E72D297353CC}">
              <c16:uniqueId val="{00000000-842B-4FB9-98C1-6D792CBBB002}"/>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c:ext xmlns:c16="http://schemas.microsoft.com/office/drawing/2014/chart" uri="{C3380CC4-5D6E-409C-BE32-E72D297353CC}">
              <c16:uniqueId val="{00000001-842B-4FB9-98C1-6D792CBBB002}"/>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707.62</c:v>
                </c:pt>
                <c:pt idx="1">
                  <c:v>672.95</c:v>
                </c:pt>
                <c:pt idx="2">
                  <c:v>841.11</c:v>
                </c:pt>
                <c:pt idx="3">
                  <c:v>818.75</c:v>
                </c:pt>
                <c:pt idx="4">
                  <c:v>801.79</c:v>
                </c:pt>
              </c:numCache>
            </c:numRef>
          </c:val>
          <c:extLst>
            <c:ext xmlns:c16="http://schemas.microsoft.com/office/drawing/2014/chart" uri="{C3380CC4-5D6E-409C-BE32-E72D297353CC}">
              <c16:uniqueId val="{00000000-F61C-427F-9788-25379D05439E}"/>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c:ext xmlns:c16="http://schemas.microsoft.com/office/drawing/2014/chart" uri="{C3380CC4-5D6E-409C-BE32-E72D297353CC}">
              <c16:uniqueId val="{00000001-F61C-427F-9788-25379D05439E}"/>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大分県　臼杵市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2"/>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水道事業</v>
      </c>
      <c r="J8" s="78"/>
      <c r="K8" s="78"/>
      <c r="L8" s="78"/>
      <c r="M8" s="78"/>
      <c r="N8" s="78"/>
      <c r="O8" s="78"/>
      <c r="P8" s="78" t="str">
        <f>データ!$K$6</f>
        <v>簡易水道事業</v>
      </c>
      <c r="Q8" s="78"/>
      <c r="R8" s="78"/>
      <c r="S8" s="78"/>
      <c r="T8" s="78"/>
      <c r="U8" s="78"/>
      <c r="V8" s="78"/>
      <c r="W8" s="78" t="str">
        <f>データ!$L$6</f>
        <v>D4</v>
      </c>
      <c r="X8" s="78"/>
      <c r="Y8" s="78"/>
      <c r="Z8" s="78"/>
      <c r="AA8" s="78"/>
      <c r="AB8" s="78"/>
      <c r="AC8" s="78"/>
      <c r="AD8" s="78" t="str">
        <f>データ!$M$6</f>
        <v>非設置</v>
      </c>
      <c r="AE8" s="78"/>
      <c r="AF8" s="78"/>
      <c r="AG8" s="78"/>
      <c r="AH8" s="78"/>
      <c r="AI8" s="78"/>
      <c r="AJ8" s="78"/>
      <c r="AK8" s="2"/>
      <c r="AL8" s="72">
        <f>データ!$R$6</f>
        <v>38761</v>
      </c>
      <c r="AM8" s="72"/>
      <c r="AN8" s="72"/>
      <c r="AO8" s="72"/>
      <c r="AP8" s="72"/>
      <c r="AQ8" s="72"/>
      <c r="AR8" s="72"/>
      <c r="AS8" s="72"/>
      <c r="AT8" s="71">
        <f>データ!$S$6</f>
        <v>291.2</v>
      </c>
      <c r="AU8" s="71"/>
      <c r="AV8" s="71"/>
      <c r="AW8" s="71"/>
      <c r="AX8" s="71"/>
      <c r="AY8" s="71"/>
      <c r="AZ8" s="71"/>
      <c r="BA8" s="71"/>
      <c r="BB8" s="71">
        <f>データ!$T$6</f>
        <v>133.11000000000001</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2"/>
      <c r="AE9" s="2"/>
      <c r="AF9" s="2"/>
      <c r="AG9" s="2"/>
      <c r="AH9" s="3"/>
      <c r="AI9" s="2"/>
      <c r="AJ9" s="2"/>
      <c r="AK9" s="2"/>
      <c r="AL9" s="77" t="s">
        <v>16</v>
      </c>
      <c r="AM9" s="77"/>
      <c r="AN9" s="77"/>
      <c r="AO9" s="77"/>
      <c r="AP9" s="77"/>
      <c r="AQ9" s="77"/>
      <c r="AR9" s="77"/>
      <c r="AS9" s="77"/>
      <c r="AT9" s="77" t="s">
        <v>17</v>
      </c>
      <c r="AU9" s="77"/>
      <c r="AV9" s="77"/>
      <c r="AW9" s="77"/>
      <c r="AX9" s="77"/>
      <c r="AY9" s="77"/>
      <c r="AZ9" s="77"/>
      <c r="BA9" s="77"/>
      <c r="BB9" s="77" t="s">
        <v>18</v>
      </c>
      <c r="BC9" s="77"/>
      <c r="BD9" s="77"/>
      <c r="BE9" s="77"/>
      <c r="BF9" s="77"/>
      <c r="BG9" s="77"/>
      <c r="BH9" s="77"/>
      <c r="BI9" s="77"/>
      <c r="BJ9" s="3"/>
      <c r="BK9" s="3"/>
      <c r="BL9" s="69" t="s">
        <v>19</v>
      </c>
      <c r="BM9" s="70"/>
      <c r="BN9" s="10" t="s">
        <v>20</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1.77</v>
      </c>
      <c r="Q10" s="71"/>
      <c r="R10" s="71"/>
      <c r="S10" s="71"/>
      <c r="T10" s="71"/>
      <c r="U10" s="71"/>
      <c r="V10" s="71"/>
      <c r="W10" s="72">
        <f>データ!$Q$6</f>
        <v>2930</v>
      </c>
      <c r="X10" s="72"/>
      <c r="Y10" s="72"/>
      <c r="Z10" s="72"/>
      <c r="AA10" s="72"/>
      <c r="AB10" s="72"/>
      <c r="AC10" s="72"/>
      <c r="AD10" s="2"/>
      <c r="AE10" s="2"/>
      <c r="AF10" s="2"/>
      <c r="AG10" s="2"/>
      <c r="AH10" s="2"/>
      <c r="AI10" s="2"/>
      <c r="AJ10" s="2"/>
      <c r="AK10" s="2"/>
      <c r="AL10" s="72">
        <f>データ!$U$6</f>
        <v>682</v>
      </c>
      <c r="AM10" s="72"/>
      <c r="AN10" s="72"/>
      <c r="AO10" s="72"/>
      <c r="AP10" s="72"/>
      <c r="AQ10" s="72"/>
      <c r="AR10" s="72"/>
      <c r="AS10" s="72"/>
      <c r="AT10" s="71">
        <f>データ!$V$6</f>
        <v>8.0399999999999991</v>
      </c>
      <c r="AU10" s="71"/>
      <c r="AV10" s="71"/>
      <c r="AW10" s="71"/>
      <c r="AX10" s="71"/>
      <c r="AY10" s="71"/>
      <c r="AZ10" s="71"/>
      <c r="BA10" s="71"/>
      <c r="BB10" s="71">
        <f>データ!$W$6</f>
        <v>84.83</v>
      </c>
      <c r="BC10" s="71"/>
      <c r="BD10" s="71"/>
      <c r="BE10" s="71"/>
      <c r="BF10" s="71"/>
      <c r="BG10" s="71"/>
      <c r="BH10" s="71"/>
      <c r="BI10" s="71"/>
      <c r="BJ10" s="2"/>
      <c r="BK10" s="2"/>
      <c r="BL10" s="73" t="s">
        <v>21</v>
      </c>
      <c r="BM10" s="7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3" t="s">
        <v>111</v>
      </c>
      <c r="BM16" s="64"/>
      <c r="BN16" s="64"/>
      <c r="BO16" s="64"/>
      <c r="BP16" s="64"/>
      <c r="BQ16" s="64"/>
      <c r="BR16" s="64"/>
      <c r="BS16" s="64"/>
      <c r="BT16" s="64"/>
      <c r="BU16" s="64"/>
      <c r="BV16" s="64"/>
      <c r="BW16" s="64"/>
      <c r="BX16" s="64"/>
      <c r="BY16" s="64"/>
      <c r="BZ16" s="6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3"/>
      <c r="BM17" s="64"/>
      <c r="BN17" s="64"/>
      <c r="BO17" s="64"/>
      <c r="BP17" s="64"/>
      <c r="BQ17" s="64"/>
      <c r="BR17" s="64"/>
      <c r="BS17" s="64"/>
      <c r="BT17" s="64"/>
      <c r="BU17" s="64"/>
      <c r="BV17" s="64"/>
      <c r="BW17" s="64"/>
      <c r="BX17" s="64"/>
      <c r="BY17" s="64"/>
      <c r="BZ17" s="6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3"/>
      <c r="BM18" s="64"/>
      <c r="BN18" s="64"/>
      <c r="BO18" s="64"/>
      <c r="BP18" s="64"/>
      <c r="BQ18" s="64"/>
      <c r="BR18" s="64"/>
      <c r="BS18" s="64"/>
      <c r="BT18" s="64"/>
      <c r="BU18" s="64"/>
      <c r="BV18" s="64"/>
      <c r="BW18" s="64"/>
      <c r="BX18" s="64"/>
      <c r="BY18" s="64"/>
      <c r="BZ18" s="6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3"/>
      <c r="BM19" s="64"/>
      <c r="BN19" s="64"/>
      <c r="BO19" s="64"/>
      <c r="BP19" s="64"/>
      <c r="BQ19" s="64"/>
      <c r="BR19" s="64"/>
      <c r="BS19" s="64"/>
      <c r="BT19" s="64"/>
      <c r="BU19" s="64"/>
      <c r="BV19" s="64"/>
      <c r="BW19" s="64"/>
      <c r="BX19" s="64"/>
      <c r="BY19" s="64"/>
      <c r="BZ19" s="6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3"/>
      <c r="BM20" s="64"/>
      <c r="BN20" s="64"/>
      <c r="BO20" s="64"/>
      <c r="BP20" s="64"/>
      <c r="BQ20" s="64"/>
      <c r="BR20" s="64"/>
      <c r="BS20" s="64"/>
      <c r="BT20" s="64"/>
      <c r="BU20" s="64"/>
      <c r="BV20" s="64"/>
      <c r="BW20" s="64"/>
      <c r="BX20" s="64"/>
      <c r="BY20" s="64"/>
      <c r="BZ20" s="6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3"/>
      <c r="BM21" s="64"/>
      <c r="BN21" s="64"/>
      <c r="BO21" s="64"/>
      <c r="BP21" s="64"/>
      <c r="BQ21" s="64"/>
      <c r="BR21" s="64"/>
      <c r="BS21" s="64"/>
      <c r="BT21" s="64"/>
      <c r="BU21" s="64"/>
      <c r="BV21" s="64"/>
      <c r="BW21" s="64"/>
      <c r="BX21" s="64"/>
      <c r="BY21" s="64"/>
      <c r="BZ21" s="6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3"/>
      <c r="BM22" s="64"/>
      <c r="BN22" s="64"/>
      <c r="BO22" s="64"/>
      <c r="BP22" s="64"/>
      <c r="BQ22" s="64"/>
      <c r="BR22" s="64"/>
      <c r="BS22" s="64"/>
      <c r="BT22" s="64"/>
      <c r="BU22" s="64"/>
      <c r="BV22" s="64"/>
      <c r="BW22" s="64"/>
      <c r="BX22" s="64"/>
      <c r="BY22" s="64"/>
      <c r="BZ22" s="6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3"/>
      <c r="BM23" s="64"/>
      <c r="BN23" s="64"/>
      <c r="BO23" s="64"/>
      <c r="BP23" s="64"/>
      <c r="BQ23" s="64"/>
      <c r="BR23" s="64"/>
      <c r="BS23" s="64"/>
      <c r="BT23" s="64"/>
      <c r="BU23" s="64"/>
      <c r="BV23" s="64"/>
      <c r="BW23" s="64"/>
      <c r="BX23" s="64"/>
      <c r="BY23" s="64"/>
      <c r="BZ23" s="6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3"/>
      <c r="BM24" s="64"/>
      <c r="BN24" s="64"/>
      <c r="BO24" s="64"/>
      <c r="BP24" s="64"/>
      <c r="BQ24" s="64"/>
      <c r="BR24" s="64"/>
      <c r="BS24" s="64"/>
      <c r="BT24" s="64"/>
      <c r="BU24" s="64"/>
      <c r="BV24" s="64"/>
      <c r="BW24" s="64"/>
      <c r="BX24" s="64"/>
      <c r="BY24" s="64"/>
      <c r="BZ24" s="6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3"/>
      <c r="BM25" s="64"/>
      <c r="BN25" s="64"/>
      <c r="BO25" s="64"/>
      <c r="BP25" s="64"/>
      <c r="BQ25" s="64"/>
      <c r="BR25" s="64"/>
      <c r="BS25" s="64"/>
      <c r="BT25" s="64"/>
      <c r="BU25" s="64"/>
      <c r="BV25" s="64"/>
      <c r="BW25" s="64"/>
      <c r="BX25" s="64"/>
      <c r="BY25" s="64"/>
      <c r="BZ25" s="6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3"/>
      <c r="BM26" s="64"/>
      <c r="BN26" s="64"/>
      <c r="BO26" s="64"/>
      <c r="BP26" s="64"/>
      <c r="BQ26" s="64"/>
      <c r="BR26" s="64"/>
      <c r="BS26" s="64"/>
      <c r="BT26" s="64"/>
      <c r="BU26" s="64"/>
      <c r="BV26" s="64"/>
      <c r="BW26" s="64"/>
      <c r="BX26" s="64"/>
      <c r="BY26" s="64"/>
      <c r="BZ26" s="6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3"/>
      <c r="BM27" s="64"/>
      <c r="BN27" s="64"/>
      <c r="BO27" s="64"/>
      <c r="BP27" s="64"/>
      <c r="BQ27" s="64"/>
      <c r="BR27" s="64"/>
      <c r="BS27" s="64"/>
      <c r="BT27" s="64"/>
      <c r="BU27" s="64"/>
      <c r="BV27" s="64"/>
      <c r="BW27" s="64"/>
      <c r="BX27" s="64"/>
      <c r="BY27" s="64"/>
      <c r="BZ27" s="6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3"/>
      <c r="BM28" s="64"/>
      <c r="BN28" s="64"/>
      <c r="BO28" s="64"/>
      <c r="BP28" s="64"/>
      <c r="BQ28" s="64"/>
      <c r="BR28" s="64"/>
      <c r="BS28" s="64"/>
      <c r="BT28" s="64"/>
      <c r="BU28" s="64"/>
      <c r="BV28" s="64"/>
      <c r="BW28" s="64"/>
      <c r="BX28" s="64"/>
      <c r="BY28" s="64"/>
      <c r="BZ28" s="6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3"/>
      <c r="BM29" s="64"/>
      <c r="BN29" s="64"/>
      <c r="BO29" s="64"/>
      <c r="BP29" s="64"/>
      <c r="BQ29" s="64"/>
      <c r="BR29" s="64"/>
      <c r="BS29" s="64"/>
      <c r="BT29" s="64"/>
      <c r="BU29" s="64"/>
      <c r="BV29" s="64"/>
      <c r="BW29" s="64"/>
      <c r="BX29" s="64"/>
      <c r="BY29" s="64"/>
      <c r="BZ29" s="6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3"/>
      <c r="BM30" s="64"/>
      <c r="BN30" s="64"/>
      <c r="BO30" s="64"/>
      <c r="BP30" s="64"/>
      <c r="BQ30" s="64"/>
      <c r="BR30" s="64"/>
      <c r="BS30" s="64"/>
      <c r="BT30" s="64"/>
      <c r="BU30" s="64"/>
      <c r="BV30" s="64"/>
      <c r="BW30" s="64"/>
      <c r="BX30" s="64"/>
      <c r="BY30" s="64"/>
      <c r="BZ30" s="6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3"/>
      <c r="BM31" s="64"/>
      <c r="BN31" s="64"/>
      <c r="BO31" s="64"/>
      <c r="BP31" s="64"/>
      <c r="BQ31" s="64"/>
      <c r="BR31" s="64"/>
      <c r="BS31" s="64"/>
      <c r="BT31" s="64"/>
      <c r="BU31" s="64"/>
      <c r="BV31" s="64"/>
      <c r="BW31" s="64"/>
      <c r="BX31" s="64"/>
      <c r="BY31" s="64"/>
      <c r="BZ31" s="6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3"/>
      <c r="BM32" s="64"/>
      <c r="BN32" s="64"/>
      <c r="BO32" s="64"/>
      <c r="BP32" s="64"/>
      <c r="BQ32" s="64"/>
      <c r="BR32" s="64"/>
      <c r="BS32" s="64"/>
      <c r="BT32" s="64"/>
      <c r="BU32" s="64"/>
      <c r="BV32" s="64"/>
      <c r="BW32" s="64"/>
      <c r="BX32" s="64"/>
      <c r="BY32" s="64"/>
      <c r="BZ32" s="6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3"/>
      <c r="BM33" s="64"/>
      <c r="BN33" s="64"/>
      <c r="BO33" s="64"/>
      <c r="BP33" s="64"/>
      <c r="BQ33" s="64"/>
      <c r="BR33" s="64"/>
      <c r="BS33" s="64"/>
      <c r="BT33" s="64"/>
      <c r="BU33" s="64"/>
      <c r="BV33" s="64"/>
      <c r="BW33" s="64"/>
      <c r="BX33" s="64"/>
      <c r="BY33" s="64"/>
      <c r="BZ33" s="6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3"/>
      <c r="BM34" s="64"/>
      <c r="BN34" s="64"/>
      <c r="BO34" s="64"/>
      <c r="BP34" s="64"/>
      <c r="BQ34" s="64"/>
      <c r="BR34" s="64"/>
      <c r="BS34" s="64"/>
      <c r="BT34" s="64"/>
      <c r="BU34" s="64"/>
      <c r="BV34" s="64"/>
      <c r="BW34" s="64"/>
      <c r="BX34" s="64"/>
      <c r="BY34" s="64"/>
      <c r="BZ34" s="6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3"/>
      <c r="BM35" s="64"/>
      <c r="BN35" s="64"/>
      <c r="BO35" s="64"/>
      <c r="BP35" s="64"/>
      <c r="BQ35" s="64"/>
      <c r="BR35" s="64"/>
      <c r="BS35" s="64"/>
      <c r="BT35" s="64"/>
      <c r="BU35" s="64"/>
      <c r="BV35" s="64"/>
      <c r="BW35" s="64"/>
      <c r="BX35" s="64"/>
      <c r="BY35" s="64"/>
      <c r="BZ35" s="6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3"/>
      <c r="BM36" s="64"/>
      <c r="BN36" s="64"/>
      <c r="BO36" s="64"/>
      <c r="BP36" s="64"/>
      <c r="BQ36" s="64"/>
      <c r="BR36" s="64"/>
      <c r="BS36" s="64"/>
      <c r="BT36" s="64"/>
      <c r="BU36" s="64"/>
      <c r="BV36" s="64"/>
      <c r="BW36" s="64"/>
      <c r="BX36" s="64"/>
      <c r="BY36" s="64"/>
      <c r="BZ36" s="6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3"/>
      <c r="BM37" s="64"/>
      <c r="BN37" s="64"/>
      <c r="BO37" s="64"/>
      <c r="BP37" s="64"/>
      <c r="BQ37" s="64"/>
      <c r="BR37" s="64"/>
      <c r="BS37" s="64"/>
      <c r="BT37" s="64"/>
      <c r="BU37" s="64"/>
      <c r="BV37" s="64"/>
      <c r="BW37" s="64"/>
      <c r="BX37" s="64"/>
      <c r="BY37" s="64"/>
      <c r="BZ37" s="6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3"/>
      <c r="BM38" s="64"/>
      <c r="BN38" s="64"/>
      <c r="BO38" s="64"/>
      <c r="BP38" s="64"/>
      <c r="BQ38" s="64"/>
      <c r="BR38" s="64"/>
      <c r="BS38" s="64"/>
      <c r="BT38" s="64"/>
      <c r="BU38" s="64"/>
      <c r="BV38" s="64"/>
      <c r="BW38" s="64"/>
      <c r="BX38" s="64"/>
      <c r="BY38" s="64"/>
      <c r="BZ38" s="6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3"/>
      <c r="BM39" s="64"/>
      <c r="BN39" s="64"/>
      <c r="BO39" s="64"/>
      <c r="BP39" s="64"/>
      <c r="BQ39" s="64"/>
      <c r="BR39" s="64"/>
      <c r="BS39" s="64"/>
      <c r="BT39" s="64"/>
      <c r="BU39" s="64"/>
      <c r="BV39" s="64"/>
      <c r="BW39" s="64"/>
      <c r="BX39" s="64"/>
      <c r="BY39" s="64"/>
      <c r="BZ39" s="6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3"/>
      <c r="BM40" s="64"/>
      <c r="BN40" s="64"/>
      <c r="BO40" s="64"/>
      <c r="BP40" s="64"/>
      <c r="BQ40" s="64"/>
      <c r="BR40" s="64"/>
      <c r="BS40" s="64"/>
      <c r="BT40" s="64"/>
      <c r="BU40" s="64"/>
      <c r="BV40" s="64"/>
      <c r="BW40" s="64"/>
      <c r="BX40" s="64"/>
      <c r="BY40" s="64"/>
      <c r="BZ40" s="6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3"/>
      <c r="BM41" s="64"/>
      <c r="BN41" s="64"/>
      <c r="BO41" s="64"/>
      <c r="BP41" s="64"/>
      <c r="BQ41" s="64"/>
      <c r="BR41" s="64"/>
      <c r="BS41" s="64"/>
      <c r="BT41" s="64"/>
      <c r="BU41" s="64"/>
      <c r="BV41" s="64"/>
      <c r="BW41" s="64"/>
      <c r="BX41" s="64"/>
      <c r="BY41" s="64"/>
      <c r="BZ41" s="6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3"/>
      <c r="BM42" s="64"/>
      <c r="BN42" s="64"/>
      <c r="BO42" s="64"/>
      <c r="BP42" s="64"/>
      <c r="BQ42" s="64"/>
      <c r="BR42" s="64"/>
      <c r="BS42" s="64"/>
      <c r="BT42" s="64"/>
      <c r="BU42" s="64"/>
      <c r="BV42" s="64"/>
      <c r="BW42" s="64"/>
      <c r="BX42" s="64"/>
      <c r="BY42" s="64"/>
      <c r="BZ42" s="6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3"/>
      <c r="BM43" s="64"/>
      <c r="BN43" s="64"/>
      <c r="BO43" s="64"/>
      <c r="BP43" s="64"/>
      <c r="BQ43" s="64"/>
      <c r="BR43" s="64"/>
      <c r="BS43" s="64"/>
      <c r="BT43" s="64"/>
      <c r="BU43" s="64"/>
      <c r="BV43" s="64"/>
      <c r="BW43" s="64"/>
      <c r="BX43" s="64"/>
      <c r="BY43" s="64"/>
      <c r="BZ43" s="6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109</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110</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G9Za4hq+FGJv94Nv695PZL1usQ4FSExG2llx3VAMJh7hUlWlD2zB8sAjMdbHPD18tdd64Opn+rAU+CJsLY9quA==" saltValue="S/UmLVK01e57JqqomhnH3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82" t="s">
        <v>52</v>
      </c>
      <c r="I3" s="83"/>
      <c r="J3" s="83"/>
      <c r="K3" s="83"/>
      <c r="L3" s="83"/>
      <c r="M3" s="83"/>
      <c r="N3" s="83"/>
      <c r="O3" s="83"/>
      <c r="P3" s="83"/>
      <c r="Q3" s="83"/>
      <c r="R3" s="83"/>
      <c r="S3" s="83"/>
      <c r="T3" s="83"/>
      <c r="U3" s="83"/>
      <c r="V3" s="83"/>
      <c r="W3" s="84"/>
      <c r="X3" s="88" t="s">
        <v>53</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54</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9" t="s">
        <v>55</v>
      </c>
      <c r="B4" s="31"/>
      <c r="C4" s="31"/>
      <c r="D4" s="31"/>
      <c r="E4" s="31"/>
      <c r="F4" s="31"/>
      <c r="G4" s="31"/>
      <c r="H4" s="85"/>
      <c r="I4" s="86"/>
      <c r="J4" s="86"/>
      <c r="K4" s="86"/>
      <c r="L4" s="86"/>
      <c r="M4" s="86"/>
      <c r="N4" s="86"/>
      <c r="O4" s="86"/>
      <c r="P4" s="86"/>
      <c r="Q4" s="86"/>
      <c r="R4" s="86"/>
      <c r="S4" s="86"/>
      <c r="T4" s="86"/>
      <c r="U4" s="86"/>
      <c r="V4" s="86"/>
      <c r="W4" s="87"/>
      <c r="X4" s="81" t="s">
        <v>56</v>
      </c>
      <c r="Y4" s="81"/>
      <c r="Z4" s="81"/>
      <c r="AA4" s="81"/>
      <c r="AB4" s="81"/>
      <c r="AC4" s="81"/>
      <c r="AD4" s="81"/>
      <c r="AE4" s="81"/>
      <c r="AF4" s="81"/>
      <c r="AG4" s="81"/>
      <c r="AH4" s="81"/>
      <c r="AI4" s="81" t="s">
        <v>57</v>
      </c>
      <c r="AJ4" s="81"/>
      <c r="AK4" s="81"/>
      <c r="AL4" s="81"/>
      <c r="AM4" s="81"/>
      <c r="AN4" s="81"/>
      <c r="AO4" s="81"/>
      <c r="AP4" s="81"/>
      <c r="AQ4" s="81"/>
      <c r="AR4" s="81"/>
      <c r="AS4" s="81"/>
      <c r="AT4" s="81" t="s">
        <v>58</v>
      </c>
      <c r="AU4" s="81"/>
      <c r="AV4" s="81"/>
      <c r="AW4" s="81"/>
      <c r="AX4" s="81"/>
      <c r="AY4" s="81"/>
      <c r="AZ4" s="81"/>
      <c r="BA4" s="81"/>
      <c r="BB4" s="81"/>
      <c r="BC4" s="81"/>
      <c r="BD4" s="81"/>
      <c r="BE4" s="81" t="s">
        <v>59</v>
      </c>
      <c r="BF4" s="81"/>
      <c r="BG4" s="81"/>
      <c r="BH4" s="81"/>
      <c r="BI4" s="81"/>
      <c r="BJ4" s="81"/>
      <c r="BK4" s="81"/>
      <c r="BL4" s="81"/>
      <c r="BM4" s="81"/>
      <c r="BN4" s="81"/>
      <c r="BO4" s="81"/>
      <c r="BP4" s="81" t="s">
        <v>60</v>
      </c>
      <c r="BQ4" s="81"/>
      <c r="BR4" s="81"/>
      <c r="BS4" s="81"/>
      <c r="BT4" s="81"/>
      <c r="BU4" s="81"/>
      <c r="BV4" s="81"/>
      <c r="BW4" s="81"/>
      <c r="BX4" s="81"/>
      <c r="BY4" s="81"/>
      <c r="BZ4" s="81"/>
      <c r="CA4" s="81" t="s">
        <v>61</v>
      </c>
      <c r="CB4" s="81"/>
      <c r="CC4" s="81"/>
      <c r="CD4" s="81"/>
      <c r="CE4" s="81"/>
      <c r="CF4" s="81"/>
      <c r="CG4" s="81"/>
      <c r="CH4" s="81"/>
      <c r="CI4" s="81"/>
      <c r="CJ4" s="81"/>
      <c r="CK4" s="81"/>
      <c r="CL4" s="81" t="s">
        <v>62</v>
      </c>
      <c r="CM4" s="81"/>
      <c r="CN4" s="81"/>
      <c r="CO4" s="81"/>
      <c r="CP4" s="81"/>
      <c r="CQ4" s="81"/>
      <c r="CR4" s="81"/>
      <c r="CS4" s="81"/>
      <c r="CT4" s="81"/>
      <c r="CU4" s="81"/>
      <c r="CV4" s="81"/>
      <c r="CW4" s="81" t="s">
        <v>63</v>
      </c>
      <c r="CX4" s="81"/>
      <c r="CY4" s="81"/>
      <c r="CZ4" s="81"/>
      <c r="DA4" s="81"/>
      <c r="DB4" s="81"/>
      <c r="DC4" s="81"/>
      <c r="DD4" s="81"/>
      <c r="DE4" s="81"/>
      <c r="DF4" s="81"/>
      <c r="DG4" s="81"/>
      <c r="DH4" s="81" t="s">
        <v>64</v>
      </c>
      <c r="DI4" s="81"/>
      <c r="DJ4" s="81"/>
      <c r="DK4" s="81"/>
      <c r="DL4" s="81"/>
      <c r="DM4" s="81"/>
      <c r="DN4" s="81"/>
      <c r="DO4" s="81"/>
      <c r="DP4" s="81"/>
      <c r="DQ4" s="81"/>
      <c r="DR4" s="81"/>
      <c r="DS4" s="81" t="s">
        <v>65</v>
      </c>
      <c r="DT4" s="81"/>
      <c r="DU4" s="81"/>
      <c r="DV4" s="81"/>
      <c r="DW4" s="81"/>
      <c r="DX4" s="81"/>
      <c r="DY4" s="81"/>
      <c r="DZ4" s="81"/>
      <c r="EA4" s="81"/>
      <c r="EB4" s="81"/>
      <c r="EC4" s="81"/>
      <c r="ED4" s="81" t="s">
        <v>66</v>
      </c>
      <c r="EE4" s="81"/>
      <c r="EF4" s="81"/>
      <c r="EG4" s="81"/>
      <c r="EH4" s="81"/>
      <c r="EI4" s="81"/>
      <c r="EJ4" s="81"/>
      <c r="EK4" s="81"/>
      <c r="EL4" s="81"/>
      <c r="EM4" s="81"/>
      <c r="EN4" s="81"/>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442062</v>
      </c>
      <c r="D6" s="34">
        <f t="shared" si="3"/>
        <v>47</v>
      </c>
      <c r="E6" s="34">
        <f t="shared" si="3"/>
        <v>1</v>
      </c>
      <c r="F6" s="34">
        <f t="shared" si="3"/>
        <v>0</v>
      </c>
      <c r="G6" s="34">
        <f t="shared" si="3"/>
        <v>0</v>
      </c>
      <c r="H6" s="34" t="str">
        <f t="shared" si="3"/>
        <v>大分県　臼杵市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1.77</v>
      </c>
      <c r="Q6" s="35">
        <f t="shared" si="3"/>
        <v>2930</v>
      </c>
      <c r="R6" s="35">
        <f t="shared" si="3"/>
        <v>38761</v>
      </c>
      <c r="S6" s="35">
        <f t="shared" si="3"/>
        <v>291.2</v>
      </c>
      <c r="T6" s="35">
        <f t="shared" si="3"/>
        <v>133.11000000000001</v>
      </c>
      <c r="U6" s="35">
        <f t="shared" si="3"/>
        <v>682</v>
      </c>
      <c r="V6" s="35">
        <f t="shared" si="3"/>
        <v>8.0399999999999991</v>
      </c>
      <c r="W6" s="35">
        <f t="shared" si="3"/>
        <v>84.83</v>
      </c>
      <c r="X6" s="36">
        <f>IF(X7="",NA(),X7)</f>
        <v>46.89</v>
      </c>
      <c r="Y6" s="36">
        <f t="shared" ref="Y6:AG6" si="4">IF(Y7="",NA(),Y7)</f>
        <v>51.79</v>
      </c>
      <c r="Z6" s="36">
        <f t="shared" si="4"/>
        <v>57.01</v>
      </c>
      <c r="AA6" s="36">
        <f t="shared" si="4"/>
        <v>50.33</v>
      </c>
      <c r="AB6" s="36">
        <f t="shared" si="4"/>
        <v>46.98</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6594.43</v>
      </c>
      <c r="BF6" s="36">
        <f t="shared" ref="BF6:BN6" si="7">IF(BF7="",NA(),BF7)</f>
        <v>5556.41</v>
      </c>
      <c r="BG6" s="36">
        <f t="shared" si="7"/>
        <v>5656.55</v>
      </c>
      <c r="BH6" s="36">
        <f t="shared" si="7"/>
        <v>4498.17</v>
      </c>
      <c r="BI6" s="36">
        <f t="shared" si="7"/>
        <v>4336.74</v>
      </c>
      <c r="BJ6" s="36">
        <f t="shared" si="7"/>
        <v>1486.62</v>
      </c>
      <c r="BK6" s="36">
        <f t="shared" si="7"/>
        <v>1510.14</v>
      </c>
      <c r="BL6" s="36">
        <f t="shared" si="7"/>
        <v>1595.62</v>
      </c>
      <c r="BM6" s="36">
        <f t="shared" si="7"/>
        <v>1302.33</v>
      </c>
      <c r="BN6" s="36">
        <f t="shared" si="7"/>
        <v>1274.21</v>
      </c>
      <c r="BO6" s="35" t="str">
        <f>IF(BO7="","",IF(BO7="-","【-】","【"&amp;SUBSTITUTE(TEXT(BO7,"#,##0.00"),"-","△")&amp;"】"))</f>
        <v>【1,074.14】</v>
      </c>
      <c r="BP6" s="36">
        <f>IF(BP7="",NA(),BP7)</f>
        <v>23.83</v>
      </c>
      <c r="BQ6" s="36">
        <f t="shared" ref="BQ6:BY6" si="8">IF(BQ7="",NA(),BQ7)</f>
        <v>25.61</v>
      </c>
      <c r="BR6" s="36">
        <f t="shared" si="8"/>
        <v>20.54</v>
      </c>
      <c r="BS6" s="36">
        <f t="shared" si="8"/>
        <v>21.18</v>
      </c>
      <c r="BT6" s="36">
        <f t="shared" si="8"/>
        <v>22</v>
      </c>
      <c r="BU6" s="36">
        <f t="shared" si="8"/>
        <v>24.39</v>
      </c>
      <c r="BV6" s="36">
        <f t="shared" si="8"/>
        <v>22.67</v>
      </c>
      <c r="BW6" s="36">
        <f t="shared" si="8"/>
        <v>37.92</v>
      </c>
      <c r="BX6" s="36">
        <f t="shared" si="8"/>
        <v>40.89</v>
      </c>
      <c r="BY6" s="36">
        <f t="shared" si="8"/>
        <v>41.25</v>
      </c>
      <c r="BZ6" s="35" t="str">
        <f>IF(BZ7="","",IF(BZ7="-","【-】","【"&amp;SUBSTITUTE(TEXT(BZ7,"#,##0.00"),"-","△")&amp;"】"))</f>
        <v>【54.36】</v>
      </c>
      <c r="CA6" s="36">
        <f>IF(CA7="",NA(),CA7)</f>
        <v>707.62</v>
      </c>
      <c r="CB6" s="36">
        <f t="shared" ref="CB6:CJ6" si="9">IF(CB7="",NA(),CB7)</f>
        <v>672.95</v>
      </c>
      <c r="CC6" s="36">
        <f t="shared" si="9"/>
        <v>841.11</v>
      </c>
      <c r="CD6" s="36">
        <f t="shared" si="9"/>
        <v>818.75</v>
      </c>
      <c r="CE6" s="36">
        <f t="shared" si="9"/>
        <v>801.79</v>
      </c>
      <c r="CF6" s="36">
        <f t="shared" si="9"/>
        <v>734.18</v>
      </c>
      <c r="CG6" s="36">
        <f t="shared" si="9"/>
        <v>789.62</v>
      </c>
      <c r="CH6" s="36">
        <f t="shared" si="9"/>
        <v>423.18</v>
      </c>
      <c r="CI6" s="36">
        <f t="shared" si="9"/>
        <v>383.2</v>
      </c>
      <c r="CJ6" s="36">
        <f t="shared" si="9"/>
        <v>383.25</v>
      </c>
      <c r="CK6" s="35" t="str">
        <f>IF(CK7="","",IF(CK7="-","【-】","【"&amp;SUBSTITUTE(TEXT(CK7,"#,##0.00"),"-","△")&amp;"】"))</f>
        <v>【296.40】</v>
      </c>
      <c r="CL6" s="36">
        <f>IF(CL7="",NA(),CL7)</f>
        <v>44.55</v>
      </c>
      <c r="CM6" s="36">
        <f t="shared" ref="CM6:CU6" si="10">IF(CM7="",NA(),CM7)</f>
        <v>50.42</v>
      </c>
      <c r="CN6" s="36">
        <f t="shared" si="10"/>
        <v>51.22</v>
      </c>
      <c r="CO6" s="36">
        <f t="shared" si="10"/>
        <v>52.28</v>
      </c>
      <c r="CP6" s="36">
        <f t="shared" si="10"/>
        <v>51.56</v>
      </c>
      <c r="CQ6" s="36">
        <f t="shared" si="10"/>
        <v>48.36</v>
      </c>
      <c r="CR6" s="36">
        <f t="shared" si="10"/>
        <v>48.7</v>
      </c>
      <c r="CS6" s="36">
        <f t="shared" si="10"/>
        <v>46.9</v>
      </c>
      <c r="CT6" s="36">
        <f t="shared" si="10"/>
        <v>47.95</v>
      </c>
      <c r="CU6" s="36">
        <f t="shared" si="10"/>
        <v>48.26</v>
      </c>
      <c r="CV6" s="35" t="str">
        <f>IF(CV7="","",IF(CV7="-","【-】","【"&amp;SUBSTITUTE(TEXT(CV7,"#,##0.00"),"-","△")&amp;"】"))</f>
        <v>【55.95】</v>
      </c>
      <c r="CW6" s="36">
        <f>IF(CW7="",NA(),CW7)</f>
        <v>93.05</v>
      </c>
      <c r="CX6" s="36">
        <f t="shared" ref="CX6:DF6" si="11">IF(CX7="",NA(),CX7)</f>
        <v>92</v>
      </c>
      <c r="CY6" s="36">
        <f t="shared" si="11"/>
        <v>91.62</v>
      </c>
      <c r="CZ6" s="36">
        <f t="shared" si="11"/>
        <v>91.6</v>
      </c>
      <c r="DA6" s="36">
        <f t="shared" si="11"/>
        <v>90.49</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22.53</v>
      </c>
      <c r="EE6" s="35">
        <f t="shared" ref="EE6:EM6" si="14">IF(EE7="",NA(),EE7)</f>
        <v>0</v>
      </c>
      <c r="EF6" s="35">
        <f t="shared" si="14"/>
        <v>0</v>
      </c>
      <c r="EG6" s="35">
        <f t="shared" si="14"/>
        <v>0</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442062</v>
      </c>
      <c r="D7" s="38">
        <v>47</v>
      </c>
      <c r="E7" s="38">
        <v>1</v>
      </c>
      <c r="F7" s="38">
        <v>0</v>
      </c>
      <c r="G7" s="38">
        <v>0</v>
      </c>
      <c r="H7" s="38" t="s">
        <v>96</v>
      </c>
      <c r="I7" s="38" t="s">
        <v>97</v>
      </c>
      <c r="J7" s="38" t="s">
        <v>98</v>
      </c>
      <c r="K7" s="38" t="s">
        <v>99</v>
      </c>
      <c r="L7" s="38" t="s">
        <v>100</v>
      </c>
      <c r="M7" s="38" t="s">
        <v>101</v>
      </c>
      <c r="N7" s="39" t="s">
        <v>102</v>
      </c>
      <c r="O7" s="39" t="s">
        <v>103</v>
      </c>
      <c r="P7" s="39">
        <v>1.77</v>
      </c>
      <c r="Q7" s="39">
        <v>2930</v>
      </c>
      <c r="R7" s="39">
        <v>38761</v>
      </c>
      <c r="S7" s="39">
        <v>291.2</v>
      </c>
      <c r="T7" s="39">
        <v>133.11000000000001</v>
      </c>
      <c r="U7" s="39">
        <v>682</v>
      </c>
      <c r="V7" s="39">
        <v>8.0399999999999991</v>
      </c>
      <c r="W7" s="39">
        <v>84.83</v>
      </c>
      <c r="X7" s="39">
        <v>46.89</v>
      </c>
      <c r="Y7" s="39">
        <v>51.79</v>
      </c>
      <c r="Z7" s="39">
        <v>57.01</v>
      </c>
      <c r="AA7" s="39">
        <v>50.33</v>
      </c>
      <c r="AB7" s="39">
        <v>46.98</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6594.43</v>
      </c>
      <c r="BF7" s="39">
        <v>5556.41</v>
      </c>
      <c r="BG7" s="39">
        <v>5656.55</v>
      </c>
      <c r="BH7" s="39">
        <v>4498.17</v>
      </c>
      <c r="BI7" s="39">
        <v>4336.74</v>
      </c>
      <c r="BJ7" s="39">
        <v>1486.62</v>
      </c>
      <c r="BK7" s="39">
        <v>1510.14</v>
      </c>
      <c r="BL7" s="39">
        <v>1595.62</v>
      </c>
      <c r="BM7" s="39">
        <v>1302.33</v>
      </c>
      <c r="BN7" s="39">
        <v>1274.21</v>
      </c>
      <c r="BO7" s="39">
        <v>1074.1400000000001</v>
      </c>
      <c r="BP7" s="39">
        <v>23.83</v>
      </c>
      <c r="BQ7" s="39">
        <v>25.61</v>
      </c>
      <c r="BR7" s="39">
        <v>20.54</v>
      </c>
      <c r="BS7" s="39">
        <v>21.18</v>
      </c>
      <c r="BT7" s="39">
        <v>22</v>
      </c>
      <c r="BU7" s="39">
        <v>24.39</v>
      </c>
      <c r="BV7" s="39">
        <v>22.67</v>
      </c>
      <c r="BW7" s="39">
        <v>37.92</v>
      </c>
      <c r="BX7" s="39">
        <v>40.89</v>
      </c>
      <c r="BY7" s="39">
        <v>41.25</v>
      </c>
      <c r="BZ7" s="39">
        <v>54.36</v>
      </c>
      <c r="CA7" s="39">
        <v>707.62</v>
      </c>
      <c r="CB7" s="39">
        <v>672.95</v>
      </c>
      <c r="CC7" s="39">
        <v>841.11</v>
      </c>
      <c r="CD7" s="39">
        <v>818.75</v>
      </c>
      <c r="CE7" s="39">
        <v>801.79</v>
      </c>
      <c r="CF7" s="39">
        <v>734.18</v>
      </c>
      <c r="CG7" s="39">
        <v>789.62</v>
      </c>
      <c r="CH7" s="39">
        <v>423.18</v>
      </c>
      <c r="CI7" s="39">
        <v>383.2</v>
      </c>
      <c r="CJ7" s="39">
        <v>383.25</v>
      </c>
      <c r="CK7" s="39">
        <v>296.39999999999998</v>
      </c>
      <c r="CL7" s="39">
        <v>44.55</v>
      </c>
      <c r="CM7" s="39">
        <v>50.42</v>
      </c>
      <c r="CN7" s="39">
        <v>51.22</v>
      </c>
      <c r="CO7" s="39">
        <v>52.28</v>
      </c>
      <c r="CP7" s="39">
        <v>51.56</v>
      </c>
      <c r="CQ7" s="39">
        <v>48.36</v>
      </c>
      <c r="CR7" s="39">
        <v>48.7</v>
      </c>
      <c r="CS7" s="39">
        <v>46.9</v>
      </c>
      <c r="CT7" s="39">
        <v>47.95</v>
      </c>
      <c r="CU7" s="39">
        <v>48.26</v>
      </c>
      <c r="CV7" s="39">
        <v>55.95</v>
      </c>
      <c r="CW7" s="39">
        <v>93.05</v>
      </c>
      <c r="CX7" s="39">
        <v>92</v>
      </c>
      <c r="CY7" s="39">
        <v>91.62</v>
      </c>
      <c r="CZ7" s="39">
        <v>91.6</v>
      </c>
      <c r="DA7" s="39">
        <v>90.49</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22.53</v>
      </c>
      <c r="EE7" s="39">
        <v>0</v>
      </c>
      <c r="EF7" s="39">
        <v>0</v>
      </c>
      <c r="EG7" s="39">
        <v>0</v>
      </c>
      <c r="EH7" s="39">
        <v>0</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2020-01-24T04:20:48Z</cp:lastPrinted>
  <dcterms:created xsi:type="dcterms:W3CDTF">2019-12-05T04:40:11Z</dcterms:created>
  <dcterms:modified xsi:type="dcterms:W3CDTF">2020-01-24T04:20:49Z</dcterms:modified>
  <cp:category/>
</cp:coreProperties>
</file>