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吉永主査\"/>
    </mc:Choice>
  </mc:AlternateContent>
  <workbookProtection workbookAlgorithmName="SHA-512" workbookHashValue="S+8A5xgHs7PqgIehdWevp7wADzgfTkCos6e/Eu78xAuAP1TE/LxUJeSMs+Z4hRoR5Fli73eaFATQGDWrNtiC8w==" workbookSaltValue="E9iDM9xkLCMEvpJvqWnUig==" workbookSpinCount="100000" lockStructure="1"/>
  <bookViews>
    <workbookView xWindow="0" yWindow="0" windowWidth="28800" windowHeight="1150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<sst xmlns="http://schemas.openxmlformats.org/spreadsheetml/2006/main" count="220" uniqueCount="108">
  <si>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</si>
  <si>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</si>
  <si>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</si>
  <si>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</si>
  <si>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</si>
  <si>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</si>
  <si>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</si>
  <si>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</si>
  <si>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</si>
  <si>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</si>
  <si>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</si>
  <si>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</si>
  <si>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</si>
  <si>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</si>
  <si>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</si>
  <si>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</si>
  <si>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</si>
  <si>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</si>
  <si>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</si>
  <si>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</si>
  <si>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</si>
  <si>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</si>
  <si>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</si>
  <si>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</si>
  <si>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</si>
  <si>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</si>
  <si>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</si>
  <si>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</si>
  <si>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</si>
  <si>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</si>
  <si>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</si>
  <si>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</si>
  <si>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</si>
  <si>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</si>
  <si>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</si>
  <si>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</si>
  <si>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</si>
  <si>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</si>
  <si>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</si>
  <si>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</si>
  <si>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</si>
  <si>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</si>
  <si>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</si>
  <si>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</si>
  <si>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</si>
  <si>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</si>
  <si>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</si>
  <si>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</si>
  <si>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</si>
  <si>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</si>
  <si>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</si>
  <si>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</si>
  <si>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</si>
  <si>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</si>
  <si>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</si>
  <si>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</si>
  <si>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</si>
  <si>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</si>
  <si>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</si>
  <si>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</si>
  <si>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</si>
  <si>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</si>
  <si>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</si>
  <si>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</si>
  <si>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</si>
  <si>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</si>
  <si>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</si>
  <si>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</si>
  <si>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</si>
  <si>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</si>
  <si>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</si>
  <si>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</si>
  <si>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</si>
  <si>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</si>
  <si>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</si>
  <si>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</si>
  <si>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</si>
  <si>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</si>
  <si>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</si>
  <si>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</si>
  <si>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</si>
  <si>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</si>
  <si>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</si>
  <si>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</si>
  <si>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</si>
  <si>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</si>
  <si>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</si>
  <si>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</si>
  <si>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</si>
  <si>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</si>
  <si>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</si>
  <si>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</si>
  <si>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</si>
  <si>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</si>
  <si>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</si>
  <si>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</si>
  <si>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</si>
  <si>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</si>
  <si>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</si>
  <si>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</si>
  <si>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</si>
  <si>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</si>
  <si>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</si>
  <si>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</si>
  <si>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</si>
  <si>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臼杵市の水道事業は、年々給水人口が減少し、それに伴い給水収益も減少しています。また、施設や管路の老朽化も進んでおり、老朽化した管路からの漏水等、修繕にかかる費用も増加しています。
また、類似団体平均や全国平均に比べ『企業債残高対給水収益比率』が高く、今後も老朽化した施設や管路の更新等、施設改良費が多額になると見込まれます。
こうした経営状況を踏まえ、水道事業の経営状況を圧迫しないよう平成２９年度からアセットマネジメントに着手しており、今後の水道施設の老朽化状況や更新に係る経費とそれに対する財源の見通しをもとにした更新投資計画を策定する予定です。
これを踏まえ計画的な施設更新を行い、適切な施設管理に努めるとともに、経営の合理化による歳出の削減、並びに起債残高の削減に取り組む必要があります。</t>
    <rPh sb="93" eb="95">
      <t>ルイジ</t>
    </rPh>
    <rPh sb="95" eb="97">
      <t>ダンタイ</t>
    </rPh>
    <rPh sb="97" eb="99">
      <t>ヘイキン</t>
    </rPh>
    <rPh sb="100" eb="102">
      <t>ゼンコク</t>
    </rPh>
    <rPh sb="102" eb="104">
      <t>ヘイキン</t>
    </rPh>
    <rPh sb="105" eb="106">
      <t>クラ</t>
    </rPh>
    <rPh sb="122" eb="123">
      <t>タカ</t>
    </rPh>
    <rPh sb="155" eb="157">
      <t>ミコ</t>
    </rPh>
    <rPh sb="172" eb="173">
      <t>フ</t>
    </rPh>
    <rPh sb="219" eb="221">
      <t>コンゴ</t>
    </rPh>
    <rPh sb="279" eb="280">
      <t>フ</t>
    </rPh>
    <rPh sb="282" eb="285">
      <t>ケイカクテキ</t>
    </rPh>
    <rPh sb="286" eb="288">
      <t>シセツ</t>
    </rPh>
    <rPh sb="288" eb="290">
      <t>コウシン</t>
    </rPh>
    <rPh sb="291" eb="292">
      <t>オコナ</t>
    </rPh>
    <rPh sb="294" eb="296">
      <t>テキセツ</t>
    </rPh>
    <rPh sb="297" eb="299">
      <t>シセツ</t>
    </rPh>
    <rPh sb="299" eb="301">
      <t>カンリ</t>
    </rPh>
    <rPh sb="302" eb="303">
      <t>ツト</t>
    </rPh>
    <rPh sb="310" eb="312">
      <t>ケイエイ</t>
    </rPh>
    <rPh sb="313" eb="316">
      <t>ゴウリカ</t>
    </rPh>
    <rPh sb="319" eb="321">
      <t>サイシュツ</t>
    </rPh>
    <rPh sb="322" eb="324">
      <t>サクゲン</t>
    </rPh>
    <rPh sb="325" eb="326">
      <t>ナラ</t>
    </rPh>
    <rPh sb="328" eb="330">
      <t>キサイ</t>
    </rPh>
    <rPh sb="330" eb="332">
      <t>ザンダカ</t>
    </rPh>
    <rPh sb="333" eb="335">
      <t>サクゲン</t>
    </rPh>
    <rPh sb="336" eb="337">
      <t>ト</t>
    </rPh>
    <rPh sb="338" eb="339">
      <t>ク</t>
    </rPh>
    <rPh sb="340" eb="342">
      <t>ヒツヨウ</t>
    </rPh>
    <phoneticPr fontId="4"/>
  </si>
  <si>
    <t>①『経常収支比率』・・・経常費用が経常収益でどの程度賄われているかを示す指標です。類似団体平均より5.19ポイント低いものの、100%を上回っており良好ではありますが、今後は給水収益の減少が見込まれる中、更なる費用削減に取り組む必要があります。
③『流動比率』・・・流動負債に対する流動資産の割合で短期債務に対する支払能力を表す指標です。近年投資事業の拡大や企業債償還金の増大により大きく数値が下がっています。現金確保の手段を検討する必要があります。
④『企業債残高対給水収益比率』・・・給水収益に対する企業債残高の割合であり、企業債残高の規模を表す指標です。類似団体平均及び全国平均を大きく上回っています。給水収益の減少が見込まれる中、企業債の負荷をこれ以上増やさないように計画的な更新投資を行っていきます。
⑤『料金回収率』・・・給水に係る費用が、どの程度給水収益で賄えているかを表した指標です。100％を上回り給水収益で賄えていることから、今後も引き続き給水収益の確保と費用削減に努めます。
⑥『給水原価』・・・有収水量1㎥あたりについて、どれだけの費用がかかっているかを表す指標です。類似団体及び全国平均を下回っており、減少傾向にありましたが、平成30年度は前年度比5.46円増となっています。今後はより一層経常経費を削減し数値の改善に努めます。
⑦『施設利用率』・・・配水能力に対する配水量の割合で、施設の利用状況を判断する指標です。類似団体及び全国平均と比較しても低い水準にあります。今後施設のあり方について統廃合も含め検討が必要です。
⑧『有収率』・・・施設の稼働が収益につながっているかを判断する指標です。平成30年度決算において類似団体平均を1.32ポイント上回りましたが、全国平均より下回っています。今後も漏水対策等を行い有収率向上に努めます。</t>
    <rPh sb="41" eb="43">
      <t>ルイジ</t>
    </rPh>
    <rPh sb="43" eb="45">
      <t>ダンタイ</t>
    </rPh>
    <rPh sb="45" eb="47">
      <t>ヘイキン</t>
    </rPh>
    <rPh sb="57" eb="58">
      <t>ヒク</t>
    </rPh>
    <rPh sb="405" eb="407">
      <t>ウワマワ</t>
    </rPh>
    <rPh sb="408" eb="410">
      <t>キュウスイ</t>
    </rPh>
    <rPh sb="410" eb="412">
      <t>シュウエキ</t>
    </rPh>
    <rPh sb="413" eb="414">
      <t>マカナ</t>
    </rPh>
    <rPh sb="426" eb="427">
      <t>ヒ</t>
    </rPh>
    <rPh sb="428" eb="429">
      <t>ツヅ</t>
    </rPh>
    <rPh sb="760" eb="762">
      <t>コンゴ</t>
    </rPh>
    <rPh sb="771" eb="774">
      <t>ユウシュウリツ</t>
    </rPh>
    <rPh sb="774" eb="776">
      <t>コウジョウ</t>
    </rPh>
    <phoneticPr fontId="4"/>
  </si>
  <si>
    <t>①『有形固定資産減価償却率』・・・有形固定資産のうち償却対象資産の減価償却がどの程度進んでいるかを表す指標です。平成25年度以降数値は上昇し、他都市と同水準で施設の老朽化が進んでいる状況です。今後は老朽化した施設の更新を計画的に行います。
②『管路経年化率』・・・法定耐用年数を超えた管路延長の割合を表す指標です。平成27年度に耐用年数を超えた管路の大幅な更新により数値が大きく下がりました。平成30年度も類似団体平均より大きく下回っています。
③『管路更新率』・・・当該年度に更新した管路延長の割合を表す指標です。他都市に比べて低い水準で推移しています。今後も計画的に更新していく必要があります。</t>
    <rPh sb="164" eb="166">
      <t>タイヨウ</t>
    </rPh>
    <rPh sb="166" eb="168">
      <t>ネンスウ</t>
    </rPh>
    <rPh sb="169" eb="170">
      <t>コ</t>
    </rPh>
    <rPh sb="172" eb="174">
      <t>カンロ</t>
    </rPh>
    <rPh sb="196" eb="198">
      <t>ヘイセイ</t>
    </rPh>
    <rPh sb="200" eb="202">
      <t>ネンド</t>
    </rPh>
    <rPh sb="203" eb="205">
      <t>ルイジ</t>
    </rPh>
    <rPh sb="205" eb="207">
      <t>ダンタイ</t>
    </rPh>
    <rPh sb="207" eb="209">
      <t>ヘイキン</t>
    </rPh>
    <rPh sb="211" eb="212">
      <t>オオ</t>
    </rPh>
    <rPh sb="214" eb="216">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</si>
</sst>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0.08</c:v>
                </c:pt>
                <c:pt idx="1">
                  <c:v>0.39</c:v>
                </c:pt>
                <c:pt idx="2">
                  <c:v>7.0000000000000007E-2</c:v>
                </c:pt>
                <c:pt idx="3">
                  <c:v>0.35</c:v>
                </c:pt>
                <c:pt idx="4">
                  <c:v>0.35</c:v>
                </c:pt>
              </c:numCache>
            </c:numRef>
          </c:val>
          <c:extLst>
            <c:ext xmlns:c16="http://schemas.microsoft.com/office/drawing/2014/chart" uri="{C3380CC4-5D6E-409C-BE32-E72D297353CC}">
              <c16:uniqueId val="{00000000-162A-4821-800F-E6C4B4AEFE5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162A-4821-800F-E6C4B4AEFE5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43.69</c:v>
                </c:pt>
                <c:pt idx="1">
                  <c:v>44.37</c:v>
                </c:pt>
                <c:pt idx="2">
                  <c:v>45.02</c:v>
                </c:pt>
                <c:pt idx="3">
                  <c:v>43.68</c:v>
                </c:pt>
                <c:pt idx="4">
                  <c:v>42.2</c:v>
                </c:pt>
              </c:numCache>
            </c:numRef>
          </c:val>
          <c:extLst>
            <c:ext xmlns:c16="http://schemas.microsoft.com/office/drawing/2014/chart" uri="{C3380CC4-5D6E-409C-BE32-E72D297353CC}">
              <c16:uniqueId val="{00000000-EA43-4B3C-A12C-5531931C800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EA43-4B3C-A12C-5531931C800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86.45</c:v>
                </c:pt>
                <c:pt idx="1">
                  <c:v>85.5</c:v>
                </c:pt>
                <c:pt idx="2">
                  <c:v>83.35</c:v>
                </c:pt>
                <c:pt idx="3">
                  <c:v>85.54</c:v>
                </c:pt>
                <c:pt idx="4">
                  <c:v>86.12</c:v>
                </c:pt>
              </c:numCache>
            </c:numRef>
          </c:val>
          <c:extLst>
            <c:ext xmlns:c16="http://schemas.microsoft.com/office/drawing/2014/chart" uri="{C3380CC4-5D6E-409C-BE32-E72D297353CC}">
              <c16:uniqueId val="{00000000-ACE9-4007-A050-9455A0DAA91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ACE9-4007-A050-9455A0DAA91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103.27</c:v>
                </c:pt>
                <c:pt idx="1">
                  <c:v>104.16</c:v>
                </c:pt>
                <c:pt idx="2">
                  <c:v>113</c:v>
                </c:pt>
                <c:pt idx="3">
                  <c:v>109.76</c:v>
                </c:pt>
                <c:pt idx="4">
                  <c:v>105.47</c:v>
                </c:pt>
              </c:numCache>
            </c:numRef>
          </c:val>
          <c:extLst>
            <c:ext xmlns:c16="http://schemas.microsoft.com/office/drawing/2014/chart" uri="{C3380CC4-5D6E-409C-BE32-E72D297353CC}">
              <c16:uniqueId val="{00000000-E647-4B5E-8012-3BBDE8BA666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E647-4B5E-8012-3BBDE8BA666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47.08</c:v>
                </c:pt>
                <c:pt idx="1">
                  <c:v>48.35</c:v>
                </c:pt>
                <c:pt idx="2">
                  <c:v>49.9</c:v>
                </c:pt>
                <c:pt idx="3">
                  <c:v>49.98</c:v>
                </c:pt>
                <c:pt idx="4">
                  <c:v>51.47</c:v>
                </c:pt>
              </c:numCache>
            </c:numRef>
          </c:val>
          <c:extLst>
            <c:ext xmlns:c16="http://schemas.microsoft.com/office/drawing/2014/chart" uri="{C3380CC4-5D6E-409C-BE32-E72D297353CC}">
              <c16:uniqueId val="{00000000-DAEC-4B12-BEAB-E75122DA8C9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DAEC-4B12-BEAB-E75122DA8C9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39.78</c:v>
                </c:pt>
                <c:pt idx="1">
                  <c:v>3.26</c:v>
                </c:pt>
                <c:pt idx="2">
                  <c:v>3.58</c:v>
                </c:pt>
                <c:pt idx="3">
                  <c:v>3.64</c:v>
                </c:pt>
                <c:pt idx="4">
                  <c:v>3.63</c:v>
                </c:pt>
              </c:numCache>
            </c:numRef>
          </c:val>
          <c:extLst>
            <c:ext xmlns:c16="http://schemas.microsoft.com/office/drawing/2014/chart" uri="{C3380CC4-5D6E-409C-BE32-E72D297353CC}">
              <c16:uniqueId val="{00000000-2933-44C2-99D9-DC7F39493AC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2933-44C2-99D9-DC7F39493AC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9E-48AE-810F-0B39796D24C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F39E-48AE-810F-0B39796D24C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61.87</c:v>
                </c:pt>
                <c:pt idx="1">
                  <c:v>61.19</c:v>
                </c:pt>
                <c:pt idx="2">
                  <c:v>77.430000000000007</c:v>
                </c:pt>
                <c:pt idx="3">
                  <c:v>61.92</c:v>
                </c:pt>
                <c:pt idx="4">
                  <c:v>69.430000000000007</c:v>
                </c:pt>
              </c:numCache>
            </c:numRef>
          </c:val>
          <c:extLst>
            <c:ext xmlns:c16="http://schemas.microsoft.com/office/drawing/2014/chart" uri="{C3380CC4-5D6E-409C-BE32-E72D297353CC}">
              <c16:uniqueId val="{00000000-1D06-4C7D-8772-228513CCF37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1D06-4C7D-8772-228513CCF37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564.08000000000004</c:v>
                </c:pt>
                <c:pt idx="1">
                  <c:v>545.04</c:v>
                </c:pt>
                <c:pt idx="2">
                  <c:v>528.51</c:v>
                </c:pt>
                <c:pt idx="3">
                  <c:v>552.01</c:v>
                </c:pt>
                <c:pt idx="4">
                  <c:v>547.66999999999996</c:v>
                </c:pt>
              </c:numCache>
            </c:numRef>
          </c:val>
          <c:extLst>
            <c:ext xmlns:c16="http://schemas.microsoft.com/office/drawing/2014/chart" uri="{C3380CC4-5D6E-409C-BE32-E72D297353CC}">
              <c16:uniqueId val="{00000000-0C09-4887-A17B-D0411974EB6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0C09-4887-A17B-D0411974EB6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100.69</c:v>
                </c:pt>
                <c:pt idx="1">
                  <c:v>101.65</c:v>
                </c:pt>
                <c:pt idx="2">
                  <c:v>110.2</c:v>
                </c:pt>
                <c:pt idx="3">
                  <c:v>106.37</c:v>
                </c:pt>
                <c:pt idx="4">
                  <c:v>102.82</c:v>
                </c:pt>
              </c:numCache>
            </c:numRef>
          </c:val>
          <c:extLst>
            <c:ext xmlns:c16="http://schemas.microsoft.com/office/drawing/2014/chart" uri="{C3380CC4-5D6E-409C-BE32-E72D297353CC}">
              <c16:uniqueId val="{00000000-4906-49EB-BF0C-7E0A67EF765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4906-49EB-BF0C-7E0A67EF765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155.08000000000001</c:v>
                </c:pt>
                <c:pt idx="1">
                  <c:v>152.88999999999999</c:v>
                </c:pt>
                <c:pt idx="2">
                  <c:v>141.80000000000001</c:v>
                </c:pt>
                <c:pt idx="3">
                  <c:v>147.03</c:v>
                </c:pt>
                <c:pt idx="4">
                  <c:v>152.49</c:v>
                </c:pt>
              </c:numCache>
            </c:numRef>
          </c:val>
          <c:extLst>
            <c:ext xmlns:c16="http://schemas.microsoft.com/office/drawing/2014/chart" uri="{C3380CC4-5D6E-409C-BE32-E72D297353CC}">
              <c16:uniqueId val="{00000000-271A-4A7F-9B29-38E1AA597EF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271A-4A7F-9B29-38E1AA597EF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5"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x14ac:dyDescent="0.15">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x14ac:dyDescent="0.15">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0" t="str">
        <f>データ!H6</f>
        <v>大分県　臼杵市</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x14ac:dyDescent="0.15">
      <c r="A8" s="2"/>
      <c r="B8" s="85" t="str">
        <f>データ!$I$6</f>
        <v>法適用</v>
      </c>
      <c r="C8" s="86"/>
      <c r="D8" s="86"/>
      <c r="E8" s="86"/>
      <c r="F8" s="86"/>
      <c r="G8" s="86"/>
      <c r="H8" s="86"/>
      <c r="I8" s="85" t="str">
        <f>データ!$J$6</f>
        <v>水道事業</v>
      </c>
      <c r="J8" s="86"/>
      <c r="K8" s="86"/>
      <c r="L8" s="86"/>
      <c r="M8" s="86"/>
      <c r="N8" s="86"/>
      <c r="O8" s="87"/>
      <c r="P8" s="88" t="str">
        <f>データ!$K$6</f>
        <v>末端給水事業</v>
      </c>
      <c r="Q8" s="88"/>
      <c r="R8" s="88"/>
      <c r="S8" s="88"/>
      <c r="T8" s="88"/>
      <c r="U8" s="88"/>
      <c r="V8" s="88"/>
      <c r="W8" s="88" t="str">
        <f>データ!$L$6</f>
        <v>A5</v>
      </c>
      <c r="X8" s="88"/>
      <c r="Y8" s="88"/>
      <c r="Z8" s="88"/>
      <c r="AA8" s="88"/>
      <c r="AB8" s="88"/>
      <c r="AC8" s="88"/>
      <c r="AD8" s="88" t="str">
        <f>データ!$M$6</f>
        <v>非設置</v>
      </c>
      <c r="AE8" s="88"/>
      <c r="AF8" s="88"/>
      <c r="AG8" s="88"/>
      <c r="AH8" s="88"/>
      <c r="AI8" s="88"/>
      <c r="AJ8" s="88"/>
      <c r="AK8" s="4"/>
      <c r="AL8" s="76">
        <f>データ!$R$6</f>
        <v>38761</v>
      </c>
      <c r="AM8" s="76"/>
      <c r="AN8" s="76"/>
      <c r="AO8" s="76"/>
      <c r="AP8" s="76"/>
      <c r="AQ8" s="76"/>
      <c r="AR8" s="76"/>
      <c r="AS8" s="76"/>
      <c r="AT8" s="72">
        <f>データ!$S$6</f>
        <v>291.2</v>
      </c>
      <c r="AU8" s="73"/>
      <c r="AV8" s="73"/>
      <c r="AW8" s="73"/>
      <c r="AX8" s="73"/>
      <c r="AY8" s="73"/>
      <c r="AZ8" s="73"/>
      <c r="BA8" s="73"/>
      <c r="BB8" s="75">
        <f>データ!$T$6</f>
        <v>133.11000000000001</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x14ac:dyDescent="0.15">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x14ac:dyDescent="0.15">
      <c r="A10" s="2"/>
      <c r="B10" s="72" t="str">
        <f>データ!$N$6</f>
        <v>-</v>
      </c>
      <c r="C10" s="73"/>
      <c r="D10" s="73"/>
      <c r="E10" s="73"/>
      <c r="F10" s="73"/>
      <c r="G10" s="73"/>
      <c r="H10" s="73"/>
      <c r="I10" s="72">
        <f>データ!$O$6</f>
        <v>52.06</v>
      </c>
      <c r="J10" s="73"/>
      <c r="K10" s="73"/>
      <c r="L10" s="73"/>
      <c r="M10" s="73"/>
      <c r="N10" s="73"/>
      <c r="O10" s="74"/>
      <c r="P10" s="75">
        <f>データ!$P$6</f>
        <v>95.62</v>
      </c>
      <c r="Q10" s="75"/>
      <c r="R10" s="75"/>
      <c r="S10" s="75"/>
      <c r="T10" s="75"/>
      <c r="U10" s="75"/>
      <c r="V10" s="75"/>
      <c r="W10" s="76">
        <f>データ!$Q$6</f>
        <v>2930</v>
      </c>
      <c r="X10" s="76"/>
      <c r="Y10" s="76"/>
      <c r="Z10" s="76"/>
      <c r="AA10" s="76"/>
      <c r="AB10" s="76"/>
      <c r="AC10" s="76"/>
      <c r="AD10" s="2"/>
      <c r="AE10" s="2"/>
      <c r="AF10" s="2"/>
      <c r="AG10" s="2"/>
      <c r="AH10" s="4"/>
      <c r="AI10" s="4"/>
      <c r="AJ10" s="4"/>
      <c r="AK10" s="4"/>
      <c r="AL10" s="76">
        <f>データ!$U$6</f>
        <v>36899</v>
      </c>
      <c r="AM10" s="76"/>
      <c r="AN10" s="76"/>
      <c r="AO10" s="76"/>
      <c r="AP10" s="76"/>
      <c r="AQ10" s="76"/>
      <c r="AR10" s="76"/>
      <c r="AS10" s="76"/>
      <c r="AT10" s="72">
        <f>データ!$V$6</f>
        <v>112.05</v>
      </c>
      <c r="AU10" s="73"/>
      <c r="AV10" s="73"/>
      <c r="AW10" s="73"/>
      <c r="AX10" s="73"/>
      <c r="AY10" s="73"/>
      <c r="AZ10" s="73"/>
      <c r="BA10" s="73"/>
      <c r="BB10" s="75">
        <f>データ!$W$6</f>
        <v>329.31</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106</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67"/>
      <c r="BN47" s="67"/>
      <c r="BO47" s="67"/>
      <c r="BP47" s="67"/>
      <c r="BQ47" s="67"/>
      <c r="BR47" s="67"/>
      <c r="BS47" s="67"/>
      <c r="BT47" s="67"/>
      <c r="BU47" s="67"/>
      <c r="BV47" s="67"/>
      <c r="BW47" s="67"/>
      <c r="BX47" s="67"/>
      <c r="BY47" s="67"/>
      <c r="BZ47" s="6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9"/>
      <c r="BM48" s="67"/>
      <c r="BN48" s="67"/>
      <c r="BO48" s="67"/>
      <c r="BP48" s="67"/>
      <c r="BQ48" s="67"/>
      <c r="BR48" s="67"/>
      <c r="BS48" s="67"/>
      <c r="BT48" s="67"/>
      <c r="BU48" s="67"/>
      <c r="BV48" s="67"/>
      <c r="BW48" s="67"/>
      <c r="BX48" s="67"/>
      <c r="BY48" s="67"/>
      <c r="BZ48" s="6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9"/>
      <c r="BM49" s="67"/>
      <c r="BN49" s="67"/>
      <c r="BO49" s="67"/>
      <c r="BP49" s="67"/>
      <c r="BQ49" s="67"/>
      <c r="BR49" s="67"/>
      <c r="BS49" s="67"/>
      <c r="BT49" s="67"/>
      <c r="BU49" s="67"/>
      <c r="BV49" s="67"/>
      <c r="BW49" s="67"/>
      <c r="BX49" s="67"/>
      <c r="BY49" s="67"/>
      <c r="BZ49" s="6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9"/>
      <c r="BM50" s="67"/>
      <c r="BN50" s="67"/>
      <c r="BO50" s="67"/>
      <c r="BP50" s="67"/>
      <c r="BQ50" s="67"/>
      <c r="BR50" s="67"/>
      <c r="BS50" s="67"/>
      <c r="BT50" s="67"/>
      <c r="BU50" s="67"/>
      <c r="BV50" s="67"/>
      <c r="BW50" s="67"/>
      <c r="BX50" s="67"/>
      <c r="BY50" s="67"/>
      <c r="BZ50" s="6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9"/>
      <c r="BM51" s="67"/>
      <c r="BN51" s="67"/>
      <c r="BO51" s="67"/>
      <c r="BP51" s="67"/>
      <c r="BQ51" s="67"/>
      <c r="BR51" s="67"/>
      <c r="BS51" s="67"/>
      <c r="BT51" s="67"/>
      <c r="BU51" s="67"/>
      <c r="BV51" s="67"/>
      <c r="BW51" s="67"/>
      <c r="BX51" s="67"/>
      <c r="BY51" s="67"/>
      <c r="BZ51" s="6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9"/>
      <c r="BM52" s="67"/>
      <c r="BN52" s="67"/>
      <c r="BO52" s="67"/>
      <c r="BP52" s="67"/>
      <c r="BQ52" s="67"/>
      <c r="BR52" s="67"/>
      <c r="BS52" s="67"/>
      <c r="BT52" s="67"/>
      <c r="BU52" s="67"/>
      <c r="BV52" s="67"/>
      <c r="BW52" s="67"/>
      <c r="BX52" s="67"/>
      <c r="BY52" s="67"/>
      <c r="BZ52" s="6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9"/>
      <c r="BM53" s="67"/>
      <c r="BN53" s="67"/>
      <c r="BO53" s="67"/>
      <c r="BP53" s="67"/>
      <c r="BQ53" s="67"/>
      <c r="BR53" s="67"/>
      <c r="BS53" s="67"/>
      <c r="BT53" s="67"/>
      <c r="BU53" s="67"/>
      <c r="BV53" s="67"/>
      <c r="BW53" s="67"/>
      <c r="BX53" s="67"/>
      <c r="BY53" s="67"/>
      <c r="BZ53" s="6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9"/>
      <c r="BM54" s="67"/>
      <c r="BN54" s="67"/>
      <c r="BO54" s="67"/>
      <c r="BP54" s="67"/>
      <c r="BQ54" s="67"/>
      <c r="BR54" s="67"/>
      <c r="BS54" s="67"/>
      <c r="BT54" s="67"/>
      <c r="BU54" s="67"/>
      <c r="BV54" s="67"/>
      <c r="BW54" s="67"/>
      <c r="BX54" s="67"/>
      <c r="BY54" s="67"/>
      <c r="BZ54" s="6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9"/>
      <c r="BM55" s="67"/>
      <c r="BN55" s="67"/>
      <c r="BO55" s="67"/>
      <c r="BP55" s="67"/>
      <c r="BQ55" s="67"/>
      <c r="BR55" s="67"/>
      <c r="BS55" s="67"/>
      <c r="BT55" s="67"/>
      <c r="BU55" s="67"/>
      <c r="BV55" s="67"/>
      <c r="BW55" s="67"/>
      <c r="BX55" s="67"/>
      <c r="BY55" s="67"/>
      <c r="BZ55" s="68"/>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9"/>
      <c r="BM56" s="67"/>
      <c r="BN56" s="67"/>
      <c r="BO56" s="67"/>
      <c r="BP56" s="67"/>
      <c r="BQ56" s="67"/>
      <c r="BR56" s="67"/>
      <c r="BS56" s="67"/>
      <c r="BT56" s="67"/>
      <c r="BU56" s="67"/>
      <c r="BV56" s="67"/>
      <c r="BW56" s="67"/>
      <c r="BX56" s="67"/>
      <c r="BY56" s="67"/>
      <c r="BZ56" s="68"/>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9"/>
      <c r="BM57" s="67"/>
      <c r="BN57" s="67"/>
      <c r="BO57" s="67"/>
      <c r="BP57" s="67"/>
      <c r="BQ57" s="67"/>
      <c r="BR57" s="67"/>
      <c r="BS57" s="67"/>
      <c r="BT57" s="67"/>
      <c r="BU57" s="67"/>
      <c r="BV57" s="67"/>
      <c r="BW57" s="67"/>
      <c r="BX57" s="67"/>
      <c r="BY57" s="67"/>
      <c r="BZ57" s="6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9"/>
      <c r="BM58" s="67"/>
      <c r="BN58" s="67"/>
      <c r="BO58" s="67"/>
      <c r="BP58" s="67"/>
      <c r="BQ58" s="67"/>
      <c r="BR58" s="67"/>
      <c r="BS58" s="67"/>
      <c r="BT58" s="67"/>
      <c r="BU58" s="67"/>
      <c r="BV58" s="67"/>
      <c r="BW58" s="67"/>
      <c r="BX58" s="67"/>
      <c r="BY58" s="67"/>
      <c r="BZ58" s="6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67"/>
      <c r="BN59" s="67"/>
      <c r="BO59" s="67"/>
      <c r="BP59" s="67"/>
      <c r="BQ59" s="67"/>
      <c r="BR59" s="67"/>
      <c r="BS59" s="67"/>
      <c r="BT59" s="67"/>
      <c r="BU59" s="67"/>
      <c r="BV59" s="67"/>
      <c r="BW59" s="67"/>
      <c r="BX59" s="67"/>
      <c r="BY59" s="67"/>
      <c r="BZ59" s="68"/>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9"/>
      <c r="BM60" s="67"/>
      <c r="BN60" s="67"/>
      <c r="BO60" s="67"/>
      <c r="BP60" s="67"/>
      <c r="BQ60" s="67"/>
      <c r="BR60" s="67"/>
      <c r="BS60" s="67"/>
      <c r="BT60" s="67"/>
      <c r="BU60" s="67"/>
      <c r="BV60" s="67"/>
      <c r="BW60" s="67"/>
      <c r="BX60" s="67"/>
      <c r="BY60" s="67"/>
      <c r="BZ60" s="68"/>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9"/>
      <c r="BM61" s="67"/>
      <c r="BN61" s="67"/>
      <c r="BO61" s="67"/>
      <c r="BP61" s="67"/>
      <c r="BQ61" s="67"/>
      <c r="BR61" s="67"/>
      <c r="BS61" s="67"/>
      <c r="BT61" s="67"/>
      <c r="BU61" s="67"/>
      <c r="BV61" s="67"/>
      <c r="BW61" s="67"/>
      <c r="BX61" s="67"/>
      <c r="BY61" s="67"/>
      <c r="BZ61" s="6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9"/>
      <c r="BM62" s="67"/>
      <c r="BN62" s="67"/>
      <c r="BO62" s="67"/>
      <c r="BP62" s="67"/>
      <c r="BQ62" s="67"/>
      <c r="BR62" s="67"/>
      <c r="BS62" s="67"/>
      <c r="BT62" s="67"/>
      <c r="BU62" s="67"/>
      <c r="BV62" s="67"/>
      <c r="BW62" s="67"/>
      <c r="BX62" s="67"/>
      <c r="BY62" s="67"/>
      <c r="BZ62" s="6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9"/>
      <c r="BM63" s="67"/>
      <c r="BN63" s="67"/>
      <c r="BO63" s="67"/>
      <c r="BP63" s="67"/>
      <c r="BQ63" s="67"/>
      <c r="BR63" s="67"/>
      <c r="BS63" s="67"/>
      <c r="BT63" s="67"/>
      <c r="BU63" s="67"/>
      <c r="BV63" s="67"/>
      <c r="BW63" s="67"/>
      <c r="BX63" s="67"/>
      <c r="BY63" s="67"/>
      <c r="BZ63" s="6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onbWTrocg08gezGvbu09fDiQYxtkA4gbpKjA0qSsNF3wdII81AnHednnKEbA6MgIlTVsqmKujXLZCAZtNA1AxA==" saltValue="lSM2uqPzco6I9W0QPiY+q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3" t="s">
        <v>50</v>
      </c>
      <c r="I3" s="94"/>
      <c r="J3" s="94"/>
      <c r="K3" s="94"/>
      <c r="L3" s="94"/>
      <c r="M3" s="94"/>
      <c r="N3" s="94"/>
      <c r="O3" s="94"/>
      <c r="P3" s="94"/>
      <c r="Q3" s="94"/>
      <c r="R3" s="94"/>
      <c r="S3" s="94"/>
      <c r="T3" s="94"/>
      <c r="U3" s="94"/>
      <c r="V3" s="94"/>
      <c r="W3" s="95"/>
      <c r="X3" s="99" t="s">
        <v>51</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52</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9" t="s">
        <v>53</v>
      </c>
      <c r="B4" s="31"/>
      <c r="C4" s="31"/>
      <c r="D4" s="31"/>
      <c r="E4" s="31"/>
      <c r="F4" s="31"/>
      <c r="G4" s="31"/>
      <c r="H4" s="96"/>
      <c r="I4" s="97"/>
      <c r="J4" s="97"/>
      <c r="K4" s="97"/>
      <c r="L4" s="97"/>
      <c r="M4" s="97"/>
      <c r="N4" s="97"/>
      <c r="O4" s="97"/>
      <c r="P4" s="97"/>
      <c r="Q4" s="97"/>
      <c r="R4" s="97"/>
      <c r="S4" s="97"/>
      <c r="T4" s="97"/>
      <c r="U4" s="97"/>
      <c r="V4" s="97"/>
      <c r="W4" s="98"/>
      <c r="X4" s="92" t="s">
        <v>54</v>
      </c>
      <c r="Y4" s="92"/>
      <c r="Z4" s="92"/>
      <c r="AA4" s="92"/>
      <c r="AB4" s="92"/>
      <c r="AC4" s="92"/>
      <c r="AD4" s="92"/>
      <c r="AE4" s="92"/>
      <c r="AF4" s="92"/>
      <c r="AG4" s="92"/>
      <c r="AH4" s="92"/>
      <c r="AI4" s="92" t="s">
        <v>55</v>
      </c>
      <c r="AJ4" s="92"/>
      <c r="AK4" s="92"/>
      <c r="AL4" s="92"/>
      <c r="AM4" s="92"/>
      <c r="AN4" s="92"/>
      <c r="AO4" s="92"/>
      <c r="AP4" s="92"/>
      <c r="AQ4" s="92"/>
      <c r="AR4" s="92"/>
      <c r="AS4" s="92"/>
      <c r="AT4" s="92" t="s">
        <v>56</v>
      </c>
      <c r="AU4" s="92"/>
      <c r="AV4" s="92"/>
      <c r="AW4" s="92"/>
      <c r="AX4" s="92"/>
      <c r="AY4" s="92"/>
      <c r="AZ4" s="92"/>
      <c r="BA4" s="92"/>
      <c r="BB4" s="92"/>
      <c r="BC4" s="92"/>
      <c r="BD4" s="92"/>
      <c r="BE4" s="92" t="s">
        <v>57</v>
      </c>
      <c r="BF4" s="92"/>
      <c r="BG4" s="92"/>
      <c r="BH4" s="92"/>
      <c r="BI4" s="92"/>
      <c r="BJ4" s="92"/>
      <c r="BK4" s="92"/>
      <c r="BL4" s="92"/>
      <c r="BM4" s="92"/>
      <c r="BN4" s="92"/>
      <c r="BO4" s="92"/>
      <c r="BP4" s="92" t="s">
        <v>58</v>
      </c>
      <c r="BQ4" s="92"/>
      <c r="BR4" s="92"/>
      <c r="BS4" s="92"/>
      <c r="BT4" s="92"/>
      <c r="BU4" s="92"/>
      <c r="BV4" s="92"/>
      <c r="BW4" s="92"/>
      <c r="BX4" s="92"/>
      <c r="BY4" s="92"/>
      <c r="BZ4" s="92"/>
      <c r="CA4" s="92" t="s">
        <v>59</v>
      </c>
      <c r="CB4" s="92"/>
      <c r="CC4" s="92"/>
      <c r="CD4" s="92"/>
      <c r="CE4" s="92"/>
      <c r="CF4" s="92"/>
      <c r="CG4" s="92"/>
      <c r="CH4" s="92"/>
      <c r="CI4" s="92"/>
      <c r="CJ4" s="92"/>
      <c r="CK4" s="92"/>
      <c r="CL4" s="92" t="s">
        <v>60</v>
      </c>
      <c r="CM4" s="92"/>
      <c r="CN4" s="92"/>
      <c r="CO4" s="92"/>
      <c r="CP4" s="92"/>
      <c r="CQ4" s="92"/>
      <c r="CR4" s="92"/>
      <c r="CS4" s="92"/>
      <c r="CT4" s="92"/>
      <c r="CU4" s="92"/>
      <c r="CV4" s="92"/>
      <c r="CW4" s="92" t="s">
        <v>61</v>
      </c>
      <c r="CX4" s="92"/>
      <c r="CY4" s="92"/>
      <c r="CZ4" s="92"/>
      <c r="DA4" s="92"/>
      <c r="DB4" s="92"/>
      <c r="DC4" s="92"/>
      <c r="DD4" s="92"/>
      <c r="DE4" s="92"/>
      <c r="DF4" s="92"/>
      <c r="DG4" s="92"/>
      <c r="DH4" s="92" t="s">
        <v>62</v>
      </c>
      <c r="DI4" s="92"/>
      <c r="DJ4" s="92"/>
      <c r="DK4" s="92"/>
      <c r="DL4" s="92"/>
      <c r="DM4" s="92"/>
      <c r="DN4" s="92"/>
      <c r="DO4" s="92"/>
      <c r="DP4" s="92"/>
      <c r="DQ4" s="92"/>
      <c r="DR4" s="92"/>
      <c r="DS4" s="92" t="s">
        <v>63</v>
      </c>
      <c r="DT4" s="92"/>
      <c r="DU4" s="92"/>
      <c r="DV4" s="92"/>
      <c r="DW4" s="92"/>
      <c r="DX4" s="92"/>
      <c r="DY4" s="92"/>
      <c r="DZ4" s="92"/>
      <c r="EA4" s="92"/>
      <c r="EB4" s="92"/>
      <c r="EC4" s="92"/>
      <c r="ED4" s="92" t="s">
        <v>64</v>
      </c>
      <c r="EE4" s="92"/>
      <c r="EF4" s="92"/>
      <c r="EG4" s="92"/>
      <c r="EH4" s="92"/>
      <c r="EI4" s="92"/>
      <c r="EJ4" s="92"/>
      <c r="EK4" s="92"/>
      <c r="EL4" s="92"/>
      <c r="EM4" s="92"/>
      <c r="EN4" s="92"/>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442062</v>
      </c>
      <c r="D6" s="34">
        <f t="shared" si="3"/>
        <v>46</v>
      </c>
      <c r="E6" s="34">
        <f t="shared" si="3"/>
        <v>1</v>
      </c>
      <c r="F6" s="34">
        <f t="shared" si="3"/>
        <v>0</v>
      </c>
      <c r="G6" s="34">
        <f t="shared" si="3"/>
        <v>1</v>
      </c>
      <c r="H6" s="34" t="str">
        <f t="shared" si="3"/>
        <v>大分県　臼杵市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52.06</v>
      </c>
      <c r="P6" s="35">
        <f t="shared" si="3"/>
        <v>95.62</v>
      </c>
      <c r="Q6" s="35">
        <f t="shared" si="3"/>
        <v>2930</v>
      </c>
      <c r="R6" s="35">
        <f t="shared" si="3"/>
        <v>38761</v>
      </c>
      <c r="S6" s="35">
        <f t="shared" si="3"/>
        <v>291.2</v>
      </c>
      <c r="T6" s="35">
        <f t="shared" si="3"/>
        <v>133.11000000000001</v>
      </c>
      <c r="U6" s="35">
        <f t="shared" si="3"/>
        <v>36899</v>
      </c>
      <c r="V6" s="35">
        <f t="shared" si="3"/>
        <v>112.05</v>
      </c>
      <c r="W6" s="35">
        <f t="shared" si="3"/>
        <v>329.31</v>
      </c>
      <c r="X6" s="36">
        <f>IF(X7="",NA(),X7)</f>
        <v>103.27</v>
      </c>
      <c r="Y6" s="36">
        <f t="shared" ref="Y6:AG6" si="4">IF(Y7="",NA(),Y7)</f>
        <v>104.16</v>
      </c>
      <c r="Z6" s="36">
        <f t="shared" si="4"/>
        <v>113</v>
      </c>
      <c r="AA6" s="36">
        <f t="shared" si="4"/>
        <v>109.76</v>
      </c>
      <c r="AB6" s="36">
        <f t="shared" si="4"/>
        <v>105.47</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61.87</v>
      </c>
      <c r="AU6" s="36">
        <f t="shared" ref="AU6:BC6" si="6">IF(AU7="",NA(),AU7)</f>
        <v>61.19</v>
      </c>
      <c r="AV6" s="36">
        <f t="shared" si="6"/>
        <v>77.430000000000007</v>
      </c>
      <c r="AW6" s="36">
        <f t="shared" si="6"/>
        <v>61.92</v>
      </c>
      <c r="AX6" s="36">
        <f t="shared" si="6"/>
        <v>69.430000000000007</v>
      </c>
      <c r="AY6" s="36">
        <f t="shared" si="6"/>
        <v>382.09</v>
      </c>
      <c r="AZ6" s="36">
        <f t="shared" si="6"/>
        <v>371.31</v>
      </c>
      <c r="BA6" s="36">
        <f t="shared" si="6"/>
        <v>377.63</v>
      </c>
      <c r="BB6" s="36">
        <f t="shared" si="6"/>
        <v>357.34</v>
      </c>
      <c r="BC6" s="36">
        <f t="shared" si="6"/>
        <v>366.03</v>
      </c>
      <c r="BD6" s="35" t="str">
        <f>IF(BD7="","",IF(BD7="-","【-】","【"&amp;SUBSTITUTE(TEXT(BD7,"#,##0.00"),"-","△")&amp;"】"))</f>
        <v>【261.93】</v>
      </c>
      <c r="BE6" s="36">
        <f>IF(BE7="",NA(),BE7)</f>
        <v>564.08000000000004</v>
      </c>
      <c r="BF6" s="36">
        <f t="shared" ref="BF6:BN6" si="7">IF(BF7="",NA(),BF7)</f>
        <v>545.04</v>
      </c>
      <c r="BG6" s="36">
        <f t="shared" si="7"/>
        <v>528.51</v>
      </c>
      <c r="BH6" s="36">
        <f t="shared" si="7"/>
        <v>552.01</v>
      </c>
      <c r="BI6" s="36">
        <f t="shared" si="7"/>
        <v>547.66999999999996</v>
      </c>
      <c r="BJ6" s="36">
        <f t="shared" si="7"/>
        <v>385.06</v>
      </c>
      <c r="BK6" s="36">
        <f t="shared" si="7"/>
        <v>373.09</v>
      </c>
      <c r="BL6" s="36">
        <f t="shared" si="7"/>
        <v>364.71</v>
      </c>
      <c r="BM6" s="36">
        <f t="shared" si="7"/>
        <v>373.69</v>
      </c>
      <c r="BN6" s="36">
        <f t="shared" si="7"/>
        <v>370.12</v>
      </c>
      <c r="BO6" s="35" t="str">
        <f>IF(BO7="","",IF(BO7="-","【-】","【"&amp;SUBSTITUTE(TEXT(BO7,"#,##0.00"),"-","△")&amp;"】"))</f>
        <v>【270.46】</v>
      </c>
      <c r="BP6" s="36">
        <f>IF(BP7="",NA(),BP7)</f>
        <v>100.69</v>
      </c>
      <c r="BQ6" s="36">
        <f t="shared" ref="BQ6:BY6" si="8">IF(BQ7="",NA(),BQ7)</f>
        <v>101.65</v>
      </c>
      <c r="BR6" s="36">
        <f t="shared" si="8"/>
        <v>110.2</v>
      </c>
      <c r="BS6" s="36">
        <f t="shared" si="8"/>
        <v>106.37</v>
      </c>
      <c r="BT6" s="36">
        <f t="shared" si="8"/>
        <v>102.82</v>
      </c>
      <c r="BU6" s="36">
        <f t="shared" si="8"/>
        <v>99.07</v>
      </c>
      <c r="BV6" s="36">
        <f t="shared" si="8"/>
        <v>99.99</v>
      </c>
      <c r="BW6" s="36">
        <f t="shared" si="8"/>
        <v>100.65</v>
      </c>
      <c r="BX6" s="36">
        <f t="shared" si="8"/>
        <v>99.87</v>
      </c>
      <c r="BY6" s="36">
        <f t="shared" si="8"/>
        <v>100.42</v>
      </c>
      <c r="BZ6" s="35" t="str">
        <f>IF(BZ7="","",IF(BZ7="-","【-】","【"&amp;SUBSTITUTE(TEXT(BZ7,"#,##0.00"),"-","△")&amp;"】"))</f>
        <v>【103.91】</v>
      </c>
      <c r="CA6" s="36">
        <f>IF(CA7="",NA(),CA7)</f>
        <v>155.08000000000001</v>
      </c>
      <c r="CB6" s="36">
        <f t="shared" ref="CB6:CJ6" si="9">IF(CB7="",NA(),CB7)</f>
        <v>152.88999999999999</v>
      </c>
      <c r="CC6" s="36">
        <f t="shared" si="9"/>
        <v>141.80000000000001</v>
      </c>
      <c r="CD6" s="36">
        <f t="shared" si="9"/>
        <v>147.03</v>
      </c>
      <c r="CE6" s="36">
        <f t="shared" si="9"/>
        <v>152.49</v>
      </c>
      <c r="CF6" s="36">
        <f t="shared" si="9"/>
        <v>173.03</v>
      </c>
      <c r="CG6" s="36">
        <f t="shared" si="9"/>
        <v>171.15</v>
      </c>
      <c r="CH6" s="36">
        <f t="shared" si="9"/>
        <v>170.19</v>
      </c>
      <c r="CI6" s="36">
        <f t="shared" si="9"/>
        <v>171.81</v>
      </c>
      <c r="CJ6" s="36">
        <f t="shared" si="9"/>
        <v>171.67</v>
      </c>
      <c r="CK6" s="35" t="str">
        <f>IF(CK7="","",IF(CK7="-","【-】","【"&amp;SUBSTITUTE(TEXT(CK7,"#,##0.00"),"-","△")&amp;"】"))</f>
        <v>【167.11】</v>
      </c>
      <c r="CL6" s="36">
        <f>IF(CL7="",NA(),CL7)</f>
        <v>43.69</v>
      </c>
      <c r="CM6" s="36">
        <f t="shared" ref="CM6:CU6" si="10">IF(CM7="",NA(),CM7)</f>
        <v>44.37</v>
      </c>
      <c r="CN6" s="36">
        <f t="shared" si="10"/>
        <v>45.02</v>
      </c>
      <c r="CO6" s="36">
        <f t="shared" si="10"/>
        <v>43.68</v>
      </c>
      <c r="CP6" s="36">
        <f t="shared" si="10"/>
        <v>42.2</v>
      </c>
      <c r="CQ6" s="36">
        <f t="shared" si="10"/>
        <v>58.58</v>
      </c>
      <c r="CR6" s="36">
        <f t="shared" si="10"/>
        <v>58.53</v>
      </c>
      <c r="CS6" s="36">
        <f t="shared" si="10"/>
        <v>59.01</v>
      </c>
      <c r="CT6" s="36">
        <f t="shared" si="10"/>
        <v>60.03</v>
      </c>
      <c r="CU6" s="36">
        <f t="shared" si="10"/>
        <v>59.74</v>
      </c>
      <c r="CV6" s="35" t="str">
        <f>IF(CV7="","",IF(CV7="-","【-】","【"&amp;SUBSTITUTE(TEXT(CV7,"#,##0.00"),"-","△")&amp;"】"))</f>
        <v>【60.27】</v>
      </c>
      <c r="CW6" s="36">
        <f>IF(CW7="",NA(),CW7)</f>
        <v>86.45</v>
      </c>
      <c r="CX6" s="36">
        <f t="shared" ref="CX6:DF6" si="11">IF(CX7="",NA(),CX7)</f>
        <v>85.5</v>
      </c>
      <c r="CY6" s="36">
        <f t="shared" si="11"/>
        <v>83.35</v>
      </c>
      <c r="CZ6" s="36">
        <f t="shared" si="11"/>
        <v>85.54</v>
      </c>
      <c r="DA6" s="36">
        <f t="shared" si="11"/>
        <v>86.12</v>
      </c>
      <c r="DB6" s="36">
        <f t="shared" si="11"/>
        <v>85.23</v>
      </c>
      <c r="DC6" s="36">
        <f t="shared" si="11"/>
        <v>85.26</v>
      </c>
      <c r="DD6" s="36">
        <f t="shared" si="11"/>
        <v>85.37</v>
      </c>
      <c r="DE6" s="36">
        <f t="shared" si="11"/>
        <v>84.81</v>
      </c>
      <c r="DF6" s="36">
        <f t="shared" si="11"/>
        <v>84.8</v>
      </c>
      <c r="DG6" s="35" t="str">
        <f>IF(DG7="","",IF(DG7="-","【-】","【"&amp;SUBSTITUTE(TEXT(DG7,"#,##0.00"),"-","△")&amp;"】"))</f>
        <v>【89.92】</v>
      </c>
      <c r="DH6" s="36">
        <f>IF(DH7="",NA(),DH7)</f>
        <v>47.08</v>
      </c>
      <c r="DI6" s="36">
        <f t="shared" ref="DI6:DQ6" si="12">IF(DI7="",NA(),DI7)</f>
        <v>48.35</v>
      </c>
      <c r="DJ6" s="36">
        <f t="shared" si="12"/>
        <v>49.9</v>
      </c>
      <c r="DK6" s="36">
        <f t="shared" si="12"/>
        <v>49.98</v>
      </c>
      <c r="DL6" s="36">
        <f t="shared" si="12"/>
        <v>51.47</v>
      </c>
      <c r="DM6" s="36">
        <f t="shared" si="12"/>
        <v>44.31</v>
      </c>
      <c r="DN6" s="36">
        <f t="shared" si="12"/>
        <v>45.75</v>
      </c>
      <c r="DO6" s="36">
        <f t="shared" si="12"/>
        <v>46.9</v>
      </c>
      <c r="DP6" s="36">
        <f t="shared" si="12"/>
        <v>47.28</v>
      </c>
      <c r="DQ6" s="36">
        <f t="shared" si="12"/>
        <v>47.66</v>
      </c>
      <c r="DR6" s="35" t="str">
        <f>IF(DR7="","",IF(DR7="-","【-】","【"&amp;SUBSTITUTE(TEXT(DR7,"#,##0.00"),"-","△")&amp;"】"))</f>
        <v>【48.85】</v>
      </c>
      <c r="DS6" s="36">
        <f>IF(DS7="",NA(),DS7)</f>
        <v>39.78</v>
      </c>
      <c r="DT6" s="36">
        <f t="shared" ref="DT6:EB6" si="13">IF(DT7="",NA(),DT7)</f>
        <v>3.26</v>
      </c>
      <c r="DU6" s="36">
        <f t="shared" si="13"/>
        <v>3.58</v>
      </c>
      <c r="DV6" s="36">
        <f t="shared" si="13"/>
        <v>3.64</v>
      </c>
      <c r="DW6" s="36">
        <f t="shared" si="13"/>
        <v>3.63</v>
      </c>
      <c r="DX6" s="36">
        <f t="shared" si="13"/>
        <v>10.09</v>
      </c>
      <c r="DY6" s="36">
        <f t="shared" si="13"/>
        <v>10.54</v>
      </c>
      <c r="DZ6" s="36">
        <f t="shared" si="13"/>
        <v>12.03</v>
      </c>
      <c r="EA6" s="36">
        <f t="shared" si="13"/>
        <v>12.19</v>
      </c>
      <c r="EB6" s="36">
        <f t="shared" si="13"/>
        <v>15.1</v>
      </c>
      <c r="EC6" s="35" t="str">
        <f>IF(EC7="","",IF(EC7="-","【-】","【"&amp;SUBSTITUTE(TEXT(EC7,"#,##0.00"),"-","△")&amp;"】"))</f>
        <v>【17.80】</v>
      </c>
      <c r="ED6" s="36">
        <f>IF(ED7="",NA(),ED7)</f>
        <v>0.08</v>
      </c>
      <c r="EE6" s="36">
        <f t="shared" ref="EE6:EM6" si="14">IF(EE7="",NA(),EE7)</f>
        <v>0.39</v>
      </c>
      <c r="EF6" s="36">
        <f t="shared" si="14"/>
        <v>7.0000000000000007E-2</v>
      </c>
      <c r="EG6" s="36">
        <f t="shared" si="14"/>
        <v>0.35</v>
      </c>
      <c r="EH6" s="36">
        <f t="shared" si="14"/>
        <v>0.35</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442062</v>
      </c>
      <c r="D7" s="38">
        <v>46</v>
      </c>
      <c r="E7" s="38">
        <v>1</v>
      </c>
      <c r="F7" s="38">
        <v>0</v>
      </c>
      <c r="G7" s="38">
        <v>1</v>
      </c>
      <c r="H7" s="38" t="s">
        <v>93</v>
      </c>
      <c r="I7" s="38" t="s">
        <v>94</v>
      </c>
      <c r="J7" s="38" t="s">
        <v>95</v>
      </c>
      <c r="K7" s="38" t="s">
        <v>96</v>
      </c>
      <c r="L7" s="38" t="s">
        <v>97</v>
      </c>
      <c r="M7" s="38" t="s">
        <v>98</v>
      </c>
      <c r="N7" s="39" t="s">
        <v>99</v>
      </c>
      <c r="O7" s="39">
        <v>52.06</v>
      </c>
      <c r="P7" s="39">
        <v>95.62</v>
      </c>
      <c r="Q7" s="39">
        <v>2930</v>
      </c>
      <c r="R7" s="39">
        <v>38761</v>
      </c>
      <c r="S7" s="39">
        <v>291.2</v>
      </c>
      <c r="T7" s="39">
        <v>133.11000000000001</v>
      </c>
      <c r="U7" s="39">
        <v>36899</v>
      </c>
      <c r="V7" s="39">
        <v>112.05</v>
      </c>
      <c r="W7" s="39">
        <v>329.31</v>
      </c>
      <c r="X7" s="39">
        <v>103.27</v>
      </c>
      <c r="Y7" s="39">
        <v>104.16</v>
      </c>
      <c r="Z7" s="39">
        <v>113</v>
      </c>
      <c r="AA7" s="39">
        <v>109.76</v>
      </c>
      <c r="AB7" s="39">
        <v>105.47</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61.87</v>
      </c>
      <c r="AU7" s="39">
        <v>61.19</v>
      </c>
      <c r="AV7" s="39">
        <v>77.430000000000007</v>
      </c>
      <c r="AW7" s="39">
        <v>61.92</v>
      </c>
      <c r="AX7" s="39">
        <v>69.430000000000007</v>
      </c>
      <c r="AY7" s="39">
        <v>382.09</v>
      </c>
      <c r="AZ7" s="39">
        <v>371.31</v>
      </c>
      <c r="BA7" s="39">
        <v>377.63</v>
      </c>
      <c r="BB7" s="39">
        <v>357.34</v>
      </c>
      <c r="BC7" s="39">
        <v>366.03</v>
      </c>
      <c r="BD7" s="39">
        <v>261.93</v>
      </c>
      <c r="BE7" s="39">
        <v>564.08000000000004</v>
      </c>
      <c r="BF7" s="39">
        <v>545.04</v>
      </c>
      <c r="BG7" s="39">
        <v>528.51</v>
      </c>
      <c r="BH7" s="39">
        <v>552.01</v>
      </c>
      <c r="BI7" s="39">
        <v>547.66999999999996</v>
      </c>
      <c r="BJ7" s="39">
        <v>385.06</v>
      </c>
      <c r="BK7" s="39">
        <v>373.09</v>
      </c>
      <c r="BL7" s="39">
        <v>364.71</v>
      </c>
      <c r="BM7" s="39">
        <v>373.69</v>
      </c>
      <c r="BN7" s="39">
        <v>370.12</v>
      </c>
      <c r="BO7" s="39">
        <v>270.45999999999998</v>
      </c>
      <c r="BP7" s="39">
        <v>100.69</v>
      </c>
      <c r="BQ7" s="39">
        <v>101.65</v>
      </c>
      <c r="BR7" s="39">
        <v>110.2</v>
      </c>
      <c r="BS7" s="39">
        <v>106.37</v>
      </c>
      <c r="BT7" s="39">
        <v>102.82</v>
      </c>
      <c r="BU7" s="39">
        <v>99.07</v>
      </c>
      <c r="BV7" s="39">
        <v>99.99</v>
      </c>
      <c r="BW7" s="39">
        <v>100.65</v>
      </c>
      <c r="BX7" s="39">
        <v>99.87</v>
      </c>
      <c r="BY7" s="39">
        <v>100.42</v>
      </c>
      <c r="BZ7" s="39">
        <v>103.91</v>
      </c>
      <c r="CA7" s="39">
        <v>155.08000000000001</v>
      </c>
      <c r="CB7" s="39">
        <v>152.88999999999999</v>
      </c>
      <c r="CC7" s="39">
        <v>141.80000000000001</v>
      </c>
      <c r="CD7" s="39">
        <v>147.03</v>
      </c>
      <c r="CE7" s="39">
        <v>152.49</v>
      </c>
      <c r="CF7" s="39">
        <v>173.03</v>
      </c>
      <c r="CG7" s="39">
        <v>171.15</v>
      </c>
      <c r="CH7" s="39">
        <v>170.19</v>
      </c>
      <c r="CI7" s="39">
        <v>171.81</v>
      </c>
      <c r="CJ7" s="39">
        <v>171.67</v>
      </c>
      <c r="CK7" s="39">
        <v>167.11</v>
      </c>
      <c r="CL7" s="39">
        <v>43.69</v>
      </c>
      <c r="CM7" s="39">
        <v>44.37</v>
      </c>
      <c r="CN7" s="39">
        <v>45.02</v>
      </c>
      <c r="CO7" s="39">
        <v>43.68</v>
      </c>
      <c r="CP7" s="39">
        <v>42.2</v>
      </c>
      <c r="CQ7" s="39">
        <v>58.58</v>
      </c>
      <c r="CR7" s="39">
        <v>58.53</v>
      </c>
      <c r="CS7" s="39">
        <v>59.01</v>
      </c>
      <c r="CT7" s="39">
        <v>60.03</v>
      </c>
      <c r="CU7" s="39">
        <v>59.74</v>
      </c>
      <c r="CV7" s="39">
        <v>60.27</v>
      </c>
      <c r="CW7" s="39">
        <v>86.45</v>
      </c>
      <c r="CX7" s="39">
        <v>85.5</v>
      </c>
      <c r="CY7" s="39">
        <v>83.35</v>
      </c>
      <c r="CZ7" s="39">
        <v>85.54</v>
      </c>
      <c r="DA7" s="39">
        <v>86.12</v>
      </c>
      <c r="DB7" s="39">
        <v>85.23</v>
      </c>
      <c r="DC7" s="39">
        <v>85.26</v>
      </c>
      <c r="DD7" s="39">
        <v>85.37</v>
      </c>
      <c r="DE7" s="39">
        <v>84.81</v>
      </c>
      <c r="DF7" s="39">
        <v>84.8</v>
      </c>
      <c r="DG7" s="39">
        <v>89.92</v>
      </c>
      <c r="DH7" s="39">
        <v>47.08</v>
      </c>
      <c r="DI7" s="39">
        <v>48.35</v>
      </c>
      <c r="DJ7" s="39">
        <v>49.9</v>
      </c>
      <c r="DK7" s="39">
        <v>49.98</v>
      </c>
      <c r="DL7" s="39">
        <v>51.47</v>
      </c>
      <c r="DM7" s="39">
        <v>44.31</v>
      </c>
      <c r="DN7" s="39">
        <v>45.75</v>
      </c>
      <c r="DO7" s="39">
        <v>46.9</v>
      </c>
      <c r="DP7" s="39">
        <v>47.28</v>
      </c>
      <c r="DQ7" s="39">
        <v>47.66</v>
      </c>
      <c r="DR7" s="39">
        <v>48.85</v>
      </c>
      <c r="DS7" s="39">
        <v>39.78</v>
      </c>
      <c r="DT7" s="39">
        <v>3.26</v>
      </c>
      <c r="DU7" s="39">
        <v>3.58</v>
      </c>
      <c r="DV7" s="39">
        <v>3.64</v>
      </c>
      <c r="DW7" s="39">
        <v>3.63</v>
      </c>
      <c r="DX7" s="39">
        <v>10.09</v>
      </c>
      <c r="DY7" s="39">
        <v>10.54</v>
      </c>
      <c r="DZ7" s="39">
        <v>12.03</v>
      </c>
      <c r="EA7" s="39">
        <v>12.19</v>
      </c>
      <c r="EB7" s="39">
        <v>15.1</v>
      </c>
      <c r="EC7" s="39">
        <v>17.8</v>
      </c>
      <c r="ED7" s="39">
        <v>0.08</v>
      </c>
      <c r="EE7" s="39">
        <v>0.39</v>
      </c>
      <c r="EF7" s="39">
        <v>7.0000000000000007E-2</v>
      </c>
      <c r="EG7" s="39">
        <v>0.35</v>
      </c>
      <c r="EH7" s="39">
        <v>0.35</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2020-01-24T04:15:46Z</cp:lastPrinted>
  <dcterms:created xsi:type="dcterms:W3CDTF">2019-12-05T04:30:46Z</dcterms:created>
  <dcterms:modified xsi:type="dcterms:W3CDTF">2020-02-04T10:30:40Z</dcterms:modified>
  <cp:category/>
</cp:coreProperties>
</file>