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上原主任\"/>
    </mc:Choice>
  </mc:AlternateContent>
  <workbookProtection workbookAlgorithmName="SHA-512" workbookHashValue="hY9MeAgR//YH3Of3su1W/URvBdxUMyCmYm/83GHxkVL+XopX6ngaN1jZtWn2I48JrLfnHPL5XyLbVKBnPfmS3A==" workbookSaltValue="zHK1+2QgO5txtuLVjPoI6Q=="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<sst xmlns="http://schemas.openxmlformats.org/spreadsheetml/2006/main" count="228" uniqueCount="114">
  <si>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</si>
  <si>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</si>
  <si>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</si>
  <si>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</si>
  <si>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</si>
  <si>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</si>
  <si>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</si>
  <si>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</si>
  <si>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</si>
  <si>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</si>
  <si>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</si>
  <si>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</si>
  <si>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</si>
  <si>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</si>
  <si>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</si>
  <si>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</si>
  <si>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</si>
  <si>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</si>
  <si>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</si>
  <si>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</si>
  <si>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</si>
  <si>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</si>
  <si>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</si>
  <si>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</si>
  <si>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</si>
  <si>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</si>
  <si>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</si>
  <si>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</si>
  <si>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</si>
  <si>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</si>
  <si>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</si>
  <si>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</si>
  <si>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</si>
  <si>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</si>
  <si>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</si>
  <si>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</si>
  <si>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</si>
  <si>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</si>
  <si>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</si>
  <si>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</si>
  <si>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</si>
  <si>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</si>
  <si>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</si>
  <si>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</si>
  <si>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</si>
  <si>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</si>
  <si>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</si>
  <si>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</si>
  <si>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</si>
  <si>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</si>
  <si>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</si>
  <si>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</si>
  <si>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</si>
  <si>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</si>
  <si>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</si>
  <si>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</si>
  <si>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</si>
  <si>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</si>
  <si>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</si>
  <si>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</si>
  <si>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</si>
  <si>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</si>
  <si>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</si>
  <si>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</si>
  <si>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</si>
  <si>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</si>
  <si>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</si>
  <si>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</si>
  <si>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</si>
  <si>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</si>
  <si>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</si>
  <si>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</si>
  <si>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</si>
  <si>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</si>
  <si>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</si>
  <si>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</si>
  <si>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</si>
  <si>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</si>
  <si>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</si>
  <si>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</si>
  <si>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</si>
  <si>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</si>
  <si>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</si>
  <si>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</si>
  <si>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</si>
  <si>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</si>
  <si>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</si>
  <si>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</si>
  <si>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</si>
  <si>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</si>
  <si>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</si>
  <si>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</si>
  <si>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</si>
  <si>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</si>
  <si>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</si>
  <si>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</si>
  <si>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</si>
  <si>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</si>
  <si>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</si>
  <si>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</si>
  <si>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</si>
  <si>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漁業集落排水</t>
  </si>
  <si>
    <t>H1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</si>
  <si>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</si>
  <si>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</si>
  <si>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</si>
  <si>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</si>
  <si>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</si>
  <si>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</si>
  <si>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</si>
  <si>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</si>
  <si>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⑤『経費回収率』…使用料で回収すべき経費を、どの程度使用料で賄えているかを示す指標。類似団体平均を下回っており、適切な使用料収入の確保とさらなる経費削減に努める必要がある。
⑥『汚水処理原価』…有収水料１㎥あたりの汚水処理に要した費用で、汚水処理に係るコストを示す指標。類似団体の平均を上回っており、今後も施設の経年劣化による修繕料等の維持管理費の増加が想定されるため、各種経費の見直しを行い、効率的な経営に努める必要がある。
⑦『施設利用率』…施設の対応可能能力に対する処理水量の割合で、施設の利用状況を判断する指標。類似団体平均を上回っている。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
</t>
    <phoneticPr fontId="4"/>
  </si>
  <si>
    <t>　漁業集落排水処理施設の大半が市町村合併以前に建設・供用開始されたものであるため、経年劣化等による老朽化が進み、修繕・更新が必要なものが増加してきている。処理施設（処理場・管渠）が多数かつ広範囲にわたるため、修繕・更新に係る投資が一時期に集中しないよう、平成28年度より計画的に処理施設の長寿命化を図るための事業を実施している。</t>
    <rPh sb="1" eb="3">
      <t>ギョギョウ</t>
    </rPh>
    <rPh sb="41" eb="43">
      <t>ケイネン</t>
    </rPh>
    <rPh sb="43" eb="45">
      <t>レッカ</t>
    </rPh>
    <rPh sb="45" eb="46">
      <t>トウ</t>
    </rPh>
    <rPh sb="49" eb="52">
      <t>ロウキュウカ</t>
    </rPh>
    <rPh sb="53" eb="54">
      <t>スス</t>
    </rPh>
    <rPh sb="56" eb="58">
      <t>シュウゼン</t>
    </rPh>
    <rPh sb="59" eb="61">
      <t>コウシン</t>
    </rPh>
    <rPh sb="62" eb="64">
      <t>ヒツヨウ</t>
    </rPh>
    <rPh sb="68" eb="70">
      <t>ゾウカ</t>
    </rPh>
    <rPh sb="77" eb="79">
      <t>ショリ</t>
    </rPh>
    <rPh sb="79" eb="81">
      <t>シセツ</t>
    </rPh>
    <rPh sb="82" eb="85">
      <t>ショリジョウ</t>
    </rPh>
    <rPh sb="86" eb="87">
      <t>カン</t>
    </rPh>
    <rPh sb="87" eb="88">
      <t>キョ</t>
    </rPh>
    <rPh sb="90" eb="92">
      <t>タスウ</t>
    </rPh>
    <rPh sb="94" eb="97">
      <t>コウハンイ</t>
    </rPh>
    <rPh sb="104" eb="106">
      <t>シュウゼン</t>
    </rPh>
    <rPh sb="107" eb="109">
      <t>コウシン</t>
    </rPh>
    <rPh sb="110" eb="111">
      <t>カカ</t>
    </rPh>
    <rPh sb="112" eb="114">
      <t>トウシ</t>
    </rPh>
    <rPh sb="119" eb="121">
      <t>シュウチュウ</t>
    </rPh>
    <rPh sb="127" eb="129">
      <t>ヘイセイ</t>
    </rPh>
    <rPh sb="131" eb="133">
      <t>ネンド</t>
    </rPh>
    <rPh sb="135" eb="138">
      <t>ケイカクテキ</t>
    </rPh>
    <rPh sb="139" eb="141">
      <t>ショリ</t>
    </rPh>
    <rPh sb="141" eb="143">
      <t>シセツ</t>
    </rPh>
    <rPh sb="144" eb="145">
      <t>チョウ</t>
    </rPh>
    <rPh sb="145" eb="148">
      <t>ジュミョウカ</t>
    </rPh>
    <rPh sb="149" eb="150">
      <t>ハカ</t>
    </rPh>
    <rPh sb="154" eb="156">
      <t>ジギョウ</t>
    </rPh>
    <rPh sb="157" eb="159">
      <t>ジッシ</t>
    </rPh>
    <phoneticPr fontId="4"/>
  </si>
  <si>
    <t>　漁業集落排水事業については、今後、処理施設の老朽化等により維持管理・更新費用が増加する一方で、人口減少により使用料収入等が減少するという厳しい財政状況が予測される。
　施設の長寿命化計画に基づいた改築等により、維持管理費の抑制に努めるとともに、未接続世帯への接続促進等を行うことにより、経営の安定化に努める。</t>
    <rPh sb="1" eb="3">
      <t>ギョギョウ</t>
    </rPh>
    <rPh sb="3" eb="5">
      <t>シュウラク</t>
    </rPh>
    <rPh sb="5" eb="7">
      <t>ハイスイ</t>
    </rPh>
    <rPh sb="7" eb="9">
      <t>ジギョウ</t>
    </rPh>
    <rPh sb="15" eb="17">
      <t>コンゴ</t>
    </rPh>
    <rPh sb="18" eb="20">
      <t>ショリ</t>
    </rPh>
    <rPh sb="55" eb="58">
      <t>シヨウリョウ</t>
    </rPh>
    <rPh sb="58" eb="61">
      <t>シュウニュウトウ</t>
    </rPh>
    <rPh sb="62" eb="64">
      <t>ゲンショウ</t>
    </rPh>
    <rPh sb="69" eb="70">
      <t>キビ</t>
    </rPh>
    <rPh sb="72" eb="74">
      <t>ザイセイ</t>
    </rPh>
    <rPh sb="74" eb="76">
      <t>ジョウキョウ</t>
    </rPh>
    <rPh sb="77" eb="79">
      <t>ヨソク</t>
    </rPh>
    <rPh sb="85" eb="87">
      <t>シセツ</t>
    </rPh>
    <rPh sb="88" eb="89">
      <t>チョウ</t>
    </rPh>
    <rPh sb="89" eb="92">
      <t>ジュミョウカ</t>
    </rPh>
    <rPh sb="92" eb="94">
      <t>ケイカク</t>
    </rPh>
    <rPh sb="95" eb="96">
      <t>モト</t>
    </rPh>
    <rPh sb="99" eb="101">
      <t>カイチク</t>
    </rPh>
    <rPh sb="101" eb="102">
      <t>トウ</t>
    </rPh>
    <rPh sb="106" eb="108">
      <t>イジ</t>
    </rPh>
    <rPh sb="108" eb="111">
      <t>カンリヒ</t>
    </rPh>
    <rPh sb="112" eb="114">
      <t>ヨクセイ</t>
    </rPh>
    <rPh sb="115" eb="116">
      <t>ツト</t>
    </rPh>
    <rPh sb="126" eb="128">
      <t>セタイ</t>
    </rPh>
    <rPh sb="130" eb="132">
      <t>セツゾク</t>
    </rPh>
    <rPh sb="132" eb="135">
      <t>ソクシントウ</t>
    </rPh>
    <rPh sb="136" eb="137">
      <t>オコナ</t>
    </rPh>
    <rPh sb="144" eb="146">
      <t>ケイエイ</t>
    </rPh>
    <rPh sb="147" eb="150">
      <t>アンテイカ</t>
    </rPh>
    <rPh sb="151" eb="15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</si>
</sst>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0.38</c:v>
                </c:pt>
                <c:pt idx="1">
                  <c:v>0</c:v>
                </c:pt>
                <c:pt idx="2">
                  <c:v>0</c:v>
                </c:pt>
                <c:pt idx="3">
                  <c:v>0</c:v>
                </c:pt>
                <c:pt idx="4">
                  <c:v>0</c:v>
                </c:pt>
              </c:numCache>
            </c:numRef>
          </c:val>
          <c:extLst>
            <c:ext xmlns:c16="http://schemas.microsoft.com/office/drawing/2014/chart" uri="{C3380CC4-5D6E-409C-BE32-E72D297353CC}">
              <c16:uniqueId val="{00000000-F46B-4B6E-8021-090C54C9920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formatCode="#,##0.00;&quot;△&quot;#,##0.00">
                  <c:v>0</c:v>
                </c:pt>
                <c:pt idx="4" formatCode="#,##0.00;&quot;△&quot;#,##0.00">
                  <c:v>0</c:v>
                </c:pt>
              </c:numCache>
            </c:numRef>
          </c:val>
          <c:smooth val="0"/>
          <c:extLst>
            <c:ext xmlns:c16="http://schemas.microsoft.com/office/drawing/2014/chart" uri="{C3380CC4-5D6E-409C-BE32-E72D297353CC}">
              <c16:uniqueId val="{00000001-F46B-4B6E-8021-090C54C9920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34.68</c:v>
                </c:pt>
                <c:pt idx="1">
                  <c:v>34.22</c:v>
                </c:pt>
                <c:pt idx="2">
                  <c:v>33.31</c:v>
                </c:pt>
                <c:pt idx="3">
                  <c:v>48.43</c:v>
                </c:pt>
                <c:pt idx="4">
                  <c:v>49.2</c:v>
                </c:pt>
              </c:numCache>
            </c:numRef>
          </c:val>
          <c:extLst>
            <c:ext xmlns:c16="http://schemas.microsoft.com/office/drawing/2014/chart" uri="{C3380CC4-5D6E-409C-BE32-E72D297353CC}">
              <c16:uniqueId val="{00000000-9B4F-4F71-9AE6-9905EFEC2B3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39.799999999999997</c:v>
                </c:pt>
                <c:pt idx="4">
                  <c:v>40.83</c:v>
                </c:pt>
              </c:numCache>
            </c:numRef>
          </c:val>
          <c:smooth val="0"/>
          <c:extLst>
            <c:ext xmlns:c16="http://schemas.microsoft.com/office/drawing/2014/chart" uri="{C3380CC4-5D6E-409C-BE32-E72D297353CC}">
              <c16:uniqueId val="{00000001-9B4F-4F71-9AE6-9905EFEC2B3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79.239999999999995</c:v>
                </c:pt>
                <c:pt idx="1">
                  <c:v>76.650000000000006</c:v>
                </c:pt>
                <c:pt idx="2">
                  <c:v>78.05</c:v>
                </c:pt>
                <c:pt idx="3">
                  <c:v>76.88</c:v>
                </c:pt>
                <c:pt idx="4">
                  <c:v>77.819999999999993</c:v>
                </c:pt>
              </c:numCache>
            </c:numRef>
          </c:val>
          <c:extLst>
            <c:ext xmlns:c16="http://schemas.microsoft.com/office/drawing/2014/chart" uri="{C3380CC4-5D6E-409C-BE32-E72D297353CC}">
              <c16:uniqueId val="{00000000-16EC-4FB8-8BC3-96A01A850CC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85.32</c:v>
                </c:pt>
                <c:pt idx="4">
                  <c:v>86</c:v>
                </c:pt>
              </c:numCache>
            </c:numRef>
          </c:val>
          <c:smooth val="0"/>
          <c:extLst>
            <c:ext xmlns:c16="http://schemas.microsoft.com/office/drawing/2014/chart" uri="{C3380CC4-5D6E-409C-BE32-E72D297353CC}">
              <c16:uniqueId val="{00000001-16EC-4FB8-8BC3-96A01A850CC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98.63</c:v>
                </c:pt>
                <c:pt idx="1">
                  <c:v>98.57</c:v>
                </c:pt>
                <c:pt idx="2">
                  <c:v>99.47</c:v>
                </c:pt>
                <c:pt idx="3">
                  <c:v>99.06</c:v>
                </c:pt>
                <c:pt idx="4">
                  <c:v>99.02</c:v>
                </c:pt>
              </c:numCache>
            </c:numRef>
          </c:val>
          <c:extLst>
            <c:ext xmlns:c16="http://schemas.microsoft.com/office/drawing/2014/chart" uri="{C3380CC4-5D6E-409C-BE32-E72D297353CC}">
              <c16:uniqueId val="{00000000-A44A-4D8B-A9E9-CCF1CE6DEB8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4A-4D8B-A9E9-CCF1CE6DEB8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A4-4529-B4C8-F2BC265C77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A4-4529-B4C8-F2BC265C77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22-43AE-ADC5-99D158ADFE4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22-43AE-ADC5-99D158ADFE4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50-4EEE-AEAC-4D9C5A076D1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50-4EEE-AEAC-4D9C5A076D1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7A-4CA5-97A3-24D4B8BD47D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7A-4CA5-97A3-24D4B8BD47D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189.18</c:v>
                </c:pt>
                <c:pt idx="1">
                  <c:v>191.47</c:v>
                </c:pt>
                <c:pt idx="2">
                  <c:v>149.72999999999999</c:v>
                </c:pt>
                <c:pt idx="3">
                  <c:v>122.26</c:v>
                </c:pt>
                <c:pt idx="4">
                  <c:v>106.63</c:v>
                </c:pt>
              </c:numCache>
            </c:numRef>
          </c:val>
          <c:extLst>
            <c:ext xmlns:c16="http://schemas.microsoft.com/office/drawing/2014/chart" uri="{C3380CC4-5D6E-409C-BE32-E72D297353CC}">
              <c16:uniqueId val="{00000000-BAA9-45AA-8596-2F501DB0507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169.47</c:v>
                </c:pt>
                <c:pt idx="4">
                  <c:v>512.88</c:v>
                </c:pt>
              </c:numCache>
            </c:numRef>
          </c:val>
          <c:smooth val="0"/>
          <c:extLst>
            <c:ext xmlns:c16="http://schemas.microsoft.com/office/drawing/2014/chart" uri="{C3380CC4-5D6E-409C-BE32-E72D297353CC}">
              <c16:uniqueId val="{00000001-BAA9-45AA-8596-2F501DB0507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35.909999999999997</c:v>
                </c:pt>
                <c:pt idx="1">
                  <c:v>34.450000000000003</c:v>
                </c:pt>
                <c:pt idx="2">
                  <c:v>36.83</c:v>
                </c:pt>
                <c:pt idx="3">
                  <c:v>38.33</c:v>
                </c:pt>
                <c:pt idx="4">
                  <c:v>38.04</c:v>
                </c:pt>
              </c:numCache>
            </c:numRef>
          </c:val>
          <c:extLst>
            <c:ext xmlns:c16="http://schemas.microsoft.com/office/drawing/2014/chart" uri="{C3380CC4-5D6E-409C-BE32-E72D297353CC}">
              <c16:uniqueId val="{00000000-C4E5-4109-B4C7-6DD1E0FD4C3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53.03</c:v>
                </c:pt>
                <c:pt idx="4">
                  <c:v>51.07</c:v>
                </c:pt>
              </c:numCache>
            </c:numRef>
          </c:val>
          <c:smooth val="0"/>
          <c:extLst>
            <c:ext xmlns:c16="http://schemas.microsoft.com/office/drawing/2014/chart" uri="{C3380CC4-5D6E-409C-BE32-E72D297353CC}">
              <c16:uniqueId val="{00000001-C4E5-4109-B4C7-6DD1E0FD4C3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419.01</c:v>
                </c:pt>
                <c:pt idx="1">
                  <c:v>438.34</c:v>
                </c:pt>
                <c:pt idx="2">
                  <c:v>411</c:v>
                </c:pt>
                <c:pt idx="3">
                  <c:v>395.68</c:v>
                </c:pt>
                <c:pt idx="4">
                  <c:v>399.17</c:v>
                </c:pt>
              </c:numCache>
            </c:numRef>
          </c:val>
          <c:extLst>
            <c:ext xmlns:c16="http://schemas.microsoft.com/office/drawing/2014/chart" uri="{C3380CC4-5D6E-409C-BE32-E72D297353CC}">
              <c16:uniqueId val="{00000000-99D6-4DF1-88EF-C919D50EEF6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301.77</c:v>
                </c:pt>
                <c:pt idx="4">
                  <c:v>314.68</c:v>
                </c:pt>
              </c:numCache>
            </c:numRef>
          </c:val>
          <c:smooth val="0"/>
          <c:extLst>
            <c:ext xmlns:c16="http://schemas.microsoft.com/office/drawing/2014/chart" uri="{C3380CC4-5D6E-409C-BE32-E72D297353CC}">
              <c16:uniqueId val="{00000001-99D6-4DF1-88EF-C919D50EEF6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佐伯市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H1</v>
      </c>
      <c r="X8" s="48"/>
      <c r="Y8" s="48"/>
      <c r="Z8" s="48"/>
      <c r="AA8" s="48"/>
      <c r="AB8" s="48"/>
      <c r="AC8" s="48"/>
      <c r="AD8" s="49" t="str">
        <f>データ!$M$6</f>
        <v>非設置</v>
      </c>
      <c r="AE8" s="49"/>
      <c r="AF8" s="49"/>
      <c r="AG8" s="49"/>
      <c r="AH8" s="49"/>
      <c r="AI8" s="49"/>
      <c r="AJ8" s="49"/>
      <c r="AK8" s="3"/>
      <c r="AL8" s="50">
        <f>データ!S6</f>
        <v>71807</v>
      </c>
      <c r="AM8" s="50"/>
      <c r="AN8" s="50"/>
      <c r="AO8" s="50"/>
      <c r="AP8" s="50"/>
      <c r="AQ8" s="50"/>
      <c r="AR8" s="50"/>
      <c r="AS8" s="50"/>
      <c r="AT8" s="45">
        <f>データ!T6</f>
        <v>903.11</v>
      </c>
      <c r="AU8" s="45"/>
      <c r="AV8" s="45"/>
      <c r="AW8" s="45"/>
      <c r="AX8" s="45"/>
      <c r="AY8" s="45"/>
      <c r="AZ8" s="45"/>
      <c r="BA8" s="45"/>
      <c r="BB8" s="45">
        <f>データ!U6</f>
        <v>79.510000000000005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4.21</v>
      </c>
      <c r="Q10" s="45"/>
      <c r="R10" s="45"/>
      <c r="S10" s="45"/>
      <c r="T10" s="45"/>
      <c r="U10" s="45"/>
      <c r="V10" s="45"/>
      <c r="W10" s="45">
        <f>データ!Q6</f>
        <v>87.41</v>
      </c>
      <c r="X10" s="45"/>
      <c r="Y10" s="45"/>
      <c r="Z10" s="45"/>
      <c r="AA10" s="45"/>
      <c r="AB10" s="45"/>
      <c r="AC10" s="45"/>
      <c r="AD10" s="50">
        <f>データ!R6</f>
        <v>2860</v>
      </c>
      <c r="AE10" s="50"/>
      <c r="AF10" s="50"/>
      <c r="AG10" s="50"/>
      <c r="AH10" s="50"/>
      <c r="AI10" s="50"/>
      <c r="AJ10" s="50"/>
      <c r="AK10" s="2"/>
      <c r="AL10" s="50">
        <f>データ!V6</f>
        <v>3003</v>
      </c>
      <c r="AM10" s="50"/>
      <c r="AN10" s="50"/>
      <c r="AO10" s="50"/>
      <c r="AP10" s="50"/>
      <c r="AQ10" s="50"/>
      <c r="AR10" s="50"/>
      <c r="AS10" s="50"/>
      <c r="AT10" s="45">
        <f>データ!W6</f>
        <v>1.72</v>
      </c>
      <c r="AU10" s="45"/>
      <c r="AV10" s="45"/>
      <c r="AW10" s="45"/>
      <c r="AX10" s="45"/>
      <c r="AY10" s="45"/>
      <c r="AZ10" s="45"/>
      <c r="BA10" s="45"/>
      <c r="BB10" s="45">
        <f>データ!X6</f>
        <v>1745.93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111</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43</v>
      </c>
      <c r="N86" s="26" t="s">
        <v>44</v>
      </c>
      <c r="O86" s="26" t="str">
        <f>データ!EO6</f>
        <v>【0.04】</v>
      </c>
    </row>
  </sheetData>
  <sheetProtection algorithmName="SHA-512" hashValue="OO5uxsAfBtytMPvyFmTfmQM3OMX0GJg0zrhY/htBiSW33+FOyggPr1vyI44IQ8wJ10RzgVfrbhB4Md5Ewom+ig==" saltValue="ox2IhP+9MZ7CTLReV3hmm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442054</v>
      </c>
      <c r="D6" s="33">
        <f t="shared" si="3"/>
        <v>47</v>
      </c>
      <c r="E6" s="33">
        <f t="shared" si="3"/>
        <v>17</v>
      </c>
      <c r="F6" s="33">
        <f t="shared" si="3"/>
        <v>6</v>
      </c>
      <c r="G6" s="33">
        <f t="shared" si="3"/>
        <v>0</v>
      </c>
      <c r="H6" s="33" t="str">
        <f t="shared" si="3"/>
        <v>大分県　佐伯市</v>
      </c>
      <c r="I6" s="33" t="str">
        <f t="shared" si="3"/>
        <v>法非適用</v>
      </c>
      <c r="J6" s="33" t="str">
        <f t="shared" si="3"/>
        <v>下水道事業</v>
      </c>
      <c r="K6" s="33" t="str">
        <f t="shared" si="3"/>
        <v>漁業集落排水</v>
      </c>
      <c r="L6" s="33" t="str">
        <f t="shared" si="3"/>
        <v>H1</v>
      </c>
      <c r="M6" s="33" t="str">
        <f t="shared" si="3"/>
        <v>非設置</v>
      </c>
      <c r="N6" s="34" t="str">
        <f t="shared" si="3"/>
        <v>-</v>
      </c>
      <c r="O6" s="34" t="str">
        <f t="shared" si="3"/>
        <v>該当数値なし</v>
      </c>
      <c r="P6" s="34">
        <f t="shared" si="3"/>
        <v>4.21</v>
      </c>
      <c r="Q6" s="34">
        <f t="shared" si="3"/>
        <v>87.41</v>
      </c>
      <c r="R6" s="34">
        <f t="shared" si="3"/>
        <v>2860</v>
      </c>
      <c r="S6" s="34">
        <f t="shared" si="3"/>
        <v>71807</v>
      </c>
      <c r="T6" s="34">
        <f t="shared" si="3"/>
        <v>903.11</v>
      </c>
      <c r="U6" s="34">
        <f t="shared" si="3"/>
        <v>79.510000000000005</v>
      </c>
      <c r="V6" s="34">
        <f t="shared" si="3"/>
        <v>3003</v>
      </c>
      <c r="W6" s="34">
        <f t="shared" si="3"/>
        <v>1.72</v>
      </c>
      <c r="X6" s="34">
        <f t="shared" si="3"/>
        <v>1745.93</v>
      </c>
      <c r="Y6" s="35">
        <f>IF(Y7="",NA(),Y7)</f>
        <v>98.63</v>
      </c>
      <c r="Z6" s="35">
        <f t="shared" ref="Z6:AH6" si="4">IF(Z7="",NA(),Z7)</f>
        <v>98.57</v>
      </c>
      <c r="AA6" s="35">
        <f t="shared" si="4"/>
        <v>99.47</v>
      </c>
      <c r="AB6" s="35">
        <f t="shared" si="4"/>
        <v>99.06</v>
      </c>
      <c r="AC6" s="35">
        <f t="shared" si="4"/>
        <v>99.02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189.18</v>
      </c>
      <c r="BG6" s="35">
        <f t="shared" ref="BG6:BO6" si="7">IF(BG7="",NA(),BG7)</f>
        <v>191.47</v>
      </c>
      <c r="BH6" s="35">
        <f t="shared" si="7"/>
        <v>149.72999999999999</v>
      </c>
      <c r="BI6" s="35">
        <f t="shared" si="7"/>
        <v>122.26</v>
      </c>
      <c r="BJ6" s="35">
        <f t="shared" si="7"/>
        <v>106.63</v>
      </c>
      <c r="BK6" s="35">
        <f t="shared" si="7"/>
        <v>830.5</v>
      </c>
      <c r="BL6" s="35">
        <f t="shared" si="7"/>
        <v>1029.24</v>
      </c>
      <c r="BM6" s="35">
        <f t="shared" si="7"/>
        <v>1063.93</v>
      </c>
      <c r="BN6" s="35">
        <f t="shared" si="7"/>
        <v>169.47</v>
      </c>
      <c r="BO6" s="35">
        <f t="shared" si="7"/>
        <v>512.88</v>
      </c>
      <c r="BP6" s="34" t="str">
        <f>IF(BP7="","",IF(BP7="-","【-】","【"&amp;SUBSTITUTE(TEXT(BP7,"#,##0.00"),"-","△")&amp;"】"))</f>
        <v>【973.20】</v>
      </c>
      <c r="BQ6" s="35">
        <f>IF(BQ7="",NA(),BQ7)</f>
        <v>35.909999999999997</v>
      </c>
      <c r="BR6" s="35">
        <f t="shared" ref="BR6:BZ6" si="8">IF(BR7="",NA(),BR7)</f>
        <v>34.450000000000003</v>
      </c>
      <c r="BS6" s="35">
        <f t="shared" si="8"/>
        <v>36.83</v>
      </c>
      <c r="BT6" s="35">
        <f t="shared" si="8"/>
        <v>38.33</v>
      </c>
      <c r="BU6" s="35">
        <f t="shared" si="8"/>
        <v>38.04</v>
      </c>
      <c r="BV6" s="35">
        <f t="shared" si="8"/>
        <v>43.66</v>
      </c>
      <c r="BW6" s="35">
        <f t="shared" si="8"/>
        <v>43.13</v>
      </c>
      <c r="BX6" s="35">
        <f t="shared" si="8"/>
        <v>46.26</v>
      </c>
      <c r="BY6" s="35">
        <f t="shared" si="8"/>
        <v>53.03</v>
      </c>
      <c r="BZ6" s="35">
        <f t="shared" si="8"/>
        <v>51.07</v>
      </c>
      <c r="CA6" s="34" t="str">
        <f>IF(CA7="","",IF(CA7="-","【-】","【"&amp;SUBSTITUTE(TEXT(CA7,"#,##0.00"),"-","△")&amp;"】"))</f>
        <v>【45.14】</v>
      </c>
      <c r="CB6" s="35">
        <f>IF(CB7="",NA(),CB7)</f>
        <v>419.01</v>
      </c>
      <c r="CC6" s="35">
        <f t="shared" ref="CC6:CK6" si="9">IF(CC7="",NA(),CC7)</f>
        <v>438.34</v>
      </c>
      <c r="CD6" s="35">
        <f t="shared" si="9"/>
        <v>411</v>
      </c>
      <c r="CE6" s="35">
        <f t="shared" si="9"/>
        <v>395.68</v>
      </c>
      <c r="CF6" s="35">
        <f t="shared" si="9"/>
        <v>399.17</v>
      </c>
      <c r="CG6" s="35">
        <f t="shared" si="9"/>
        <v>382.09</v>
      </c>
      <c r="CH6" s="35">
        <f t="shared" si="9"/>
        <v>392.03</v>
      </c>
      <c r="CI6" s="35">
        <f t="shared" si="9"/>
        <v>376.4</v>
      </c>
      <c r="CJ6" s="35">
        <f t="shared" si="9"/>
        <v>301.77</v>
      </c>
      <c r="CK6" s="35">
        <f t="shared" si="9"/>
        <v>314.68</v>
      </c>
      <c r="CL6" s="34" t="str">
        <f>IF(CL7="","",IF(CL7="-","【-】","【"&amp;SUBSTITUTE(TEXT(CL7,"#,##0.00"),"-","△")&amp;"】"))</f>
        <v>【377.19】</v>
      </c>
      <c r="CM6" s="35">
        <f>IF(CM7="",NA(),CM7)</f>
        <v>34.68</v>
      </c>
      <c r="CN6" s="35">
        <f t="shared" ref="CN6:CV6" si="10">IF(CN7="",NA(),CN7)</f>
        <v>34.22</v>
      </c>
      <c r="CO6" s="35">
        <f t="shared" si="10"/>
        <v>33.31</v>
      </c>
      <c r="CP6" s="35">
        <f t="shared" si="10"/>
        <v>48.43</v>
      </c>
      <c r="CQ6" s="35">
        <f t="shared" si="10"/>
        <v>49.2</v>
      </c>
      <c r="CR6" s="35">
        <f t="shared" si="10"/>
        <v>39.68</v>
      </c>
      <c r="CS6" s="35">
        <f t="shared" si="10"/>
        <v>35.64</v>
      </c>
      <c r="CT6" s="35">
        <f t="shared" si="10"/>
        <v>33.729999999999997</v>
      </c>
      <c r="CU6" s="35">
        <f t="shared" si="10"/>
        <v>39.799999999999997</v>
      </c>
      <c r="CV6" s="35">
        <f t="shared" si="10"/>
        <v>40.83</v>
      </c>
      <c r="CW6" s="34" t="str">
        <f>IF(CW7="","",IF(CW7="-","【-】","【"&amp;SUBSTITUTE(TEXT(CW7,"#,##0.00"),"-","△")&amp;"】"))</f>
        <v>【33.69】</v>
      </c>
      <c r="CX6" s="35">
        <f>IF(CX7="",NA(),CX7)</f>
        <v>79.239999999999995</v>
      </c>
      <c r="CY6" s="35">
        <f t="shared" ref="CY6:DG6" si="11">IF(CY7="",NA(),CY7)</f>
        <v>76.650000000000006</v>
      </c>
      <c r="CZ6" s="35">
        <f t="shared" si="11"/>
        <v>78.05</v>
      </c>
      <c r="DA6" s="35">
        <f t="shared" si="11"/>
        <v>76.88</v>
      </c>
      <c r="DB6" s="35">
        <f t="shared" si="11"/>
        <v>77.819999999999993</v>
      </c>
      <c r="DC6" s="35">
        <f t="shared" si="11"/>
        <v>83.95</v>
      </c>
      <c r="DD6" s="35">
        <f t="shared" si="11"/>
        <v>82.92</v>
      </c>
      <c r="DE6" s="35">
        <f t="shared" si="11"/>
        <v>79.989999999999995</v>
      </c>
      <c r="DF6" s="35">
        <f t="shared" si="11"/>
        <v>85.32</v>
      </c>
      <c r="DG6" s="35">
        <f t="shared" si="11"/>
        <v>86</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0.38</v>
      </c>
      <c r="EF6" s="34">
        <f t="shared" ref="EF6:EN6" si="14">IF(EF7="",NA(),EF7)</f>
        <v>0</v>
      </c>
      <c r="EG6" s="34">
        <f t="shared" si="14"/>
        <v>0</v>
      </c>
      <c r="EH6" s="34">
        <f t="shared" si="14"/>
        <v>0</v>
      </c>
      <c r="EI6" s="34">
        <f t="shared" si="14"/>
        <v>0</v>
      </c>
      <c r="EJ6" s="35">
        <f t="shared" si="14"/>
        <v>0.05</v>
      </c>
      <c r="EK6" s="35">
        <f t="shared" si="14"/>
        <v>0.18</v>
      </c>
      <c r="EL6" s="35">
        <f t="shared" si="14"/>
        <v>0.01</v>
      </c>
      <c r="EM6" s="34">
        <f t="shared" si="14"/>
        <v>0</v>
      </c>
      <c r="EN6" s="34">
        <f t="shared" si="14"/>
        <v>0</v>
      </c>
      <c r="EO6" s="34" t="str">
        <f>IF(EO7="","",IF(EO7="-","【-】","【"&amp;SUBSTITUTE(TEXT(EO7,"#,##0.00"),"-","△")&amp;"】"))</f>
        <v>【0.04】</v>
      </c>
    </row>
    <row r="7" spans="1:145" s="36" customFormat="1" x14ac:dyDescent="0.15">
      <c r="A7" s="28"/>
      <c r="B7" s="37">
        <v>2018</v>
      </c>
      <c r="C7" s="37">
        <v>442054</v>
      </c>
      <c r="D7" s="37">
        <v>47</v>
      </c>
      <c r="E7" s="37">
        <v>17</v>
      </c>
      <c r="F7" s="37">
        <v>6</v>
      </c>
      <c r="G7" s="37">
        <v>0</v>
      </c>
      <c r="H7" s="37" t="s">
        <v>98</v>
      </c>
      <c r="I7" s="37" t="s">
        <v>99</v>
      </c>
      <c r="J7" s="37" t="s">
        <v>100</v>
      </c>
      <c r="K7" s="37" t="s">
        <v>101</v>
      </c>
      <c r="L7" s="37" t="s">
        <v>102</v>
      </c>
      <c r="M7" s="37" t="s">
        <v>103</v>
      </c>
      <c r="N7" s="38" t="s">
        <v>104</v>
      </c>
      <c r="O7" s="38" t="s">
        <v>105</v>
      </c>
      <c r="P7" s="38">
        <v>4.21</v>
      </c>
      <c r="Q7" s="38">
        <v>87.41</v>
      </c>
      <c r="R7" s="38">
        <v>2860</v>
      </c>
      <c r="S7" s="38">
        <v>71807</v>
      </c>
      <c r="T7" s="38">
        <v>903.11</v>
      </c>
      <c r="U7" s="38">
        <v>79.510000000000005</v>
      </c>
      <c r="V7" s="38">
        <v>3003</v>
      </c>
      <c r="W7" s="38">
        <v>1.72</v>
      </c>
      <c r="X7" s="38">
        <v>1745.93</v>
      </c>
      <c r="Y7" s="38">
        <v>98.63</v>
      </c>
      <c r="Z7" s="38">
        <v>98.57</v>
      </c>
      <c r="AA7" s="38">
        <v>99.47</v>
      </c>
      <c r="AB7" s="38">
        <v>99.06</v>
      </c>
      <c r="AC7" s="38">
        <v>99.02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189.18</v>
      </c>
      <c r="BG7" s="38">
        <v>191.47</v>
      </c>
      <c r="BH7" s="38">
        <v>149.72999999999999</v>
      </c>
      <c r="BI7" s="38">
        <v>122.26</v>
      </c>
      <c r="BJ7" s="38">
        <v>106.63</v>
      </c>
      <c r="BK7" s="38">
        <v>830.5</v>
      </c>
      <c r="BL7" s="38">
        <v>1029.24</v>
      </c>
      <c r="BM7" s="38">
        <v>1063.93</v>
      </c>
      <c r="BN7" s="38">
        <v>169.47</v>
      </c>
      <c r="BO7" s="38">
        <v>512.88</v>
      </c>
      <c r="BP7" s="38">
        <v>973.2</v>
      </c>
      <c r="BQ7" s="38">
        <v>35.909999999999997</v>
      </c>
      <c r="BR7" s="38">
        <v>34.450000000000003</v>
      </c>
      <c r="BS7" s="38">
        <v>36.83</v>
      </c>
      <c r="BT7" s="38">
        <v>38.33</v>
      </c>
      <c r="BU7" s="38">
        <v>38.04</v>
      </c>
      <c r="BV7" s="38">
        <v>43.66</v>
      </c>
      <c r="BW7" s="38">
        <v>43.13</v>
      </c>
      <c r="BX7" s="38">
        <v>46.26</v>
      </c>
      <c r="BY7" s="38">
        <v>53.03</v>
      </c>
      <c r="BZ7" s="38">
        <v>51.07</v>
      </c>
      <c r="CA7" s="38">
        <v>45.14</v>
      </c>
      <c r="CB7" s="38">
        <v>419.01</v>
      </c>
      <c r="CC7" s="38">
        <v>438.34</v>
      </c>
      <c r="CD7" s="38">
        <v>411</v>
      </c>
      <c r="CE7" s="38">
        <v>395.68</v>
      </c>
      <c r="CF7" s="38">
        <v>399.17</v>
      </c>
      <c r="CG7" s="38">
        <v>382.09</v>
      </c>
      <c r="CH7" s="38">
        <v>392.03</v>
      </c>
      <c r="CI7" s="38">
        <v>376.4</v>
      </c>
      <c r="CJ7" s="38">
        <v>301.77</v>
      </c>
      <c r="CK7" s="38">
        <v>314.68</v>
      </c>
      <c r="CL7" s="38">
        <v>377.19</v>
      </c>
      <c r="CM7" s="38">
        <v>34.68</v>
      </c>
      <c r="CN7" s="38">
        <v>34.22</v>
      </c>
      <c r="CO7" s="38">
        <v>33.31</v>
      </c>
      <c r="CP7" s="38">
        <v>48.43</v>
      </c>
      <c r="CQ7" s="38">
        <v>49.2</v>
      </c>
      <c r="CR7" s="38">
        <v>39.68</v>
      </c>
      <c r="CS7" s="38">
        <v>35.64</v>
      </c>
      <c r="CT7" s="38">
        <v>33.729999999999997</v>
      </c>
      <c r="CU7" s="38">
        <v>39.799999999999997</v>
      </c>
      <c r="CV7" s="38">
        <v>40.83</v>
      </c>
      <c r="CW7" s="38">
        <v>33.69</v>
      </c>
      <c r="CX7" s="38">
        <v>79.239999999999995</v>
      </c>
      <c r="CY7" s="38">
        <v>76.650000000000006</v>
      </c>
      <c r="CZ7" s="38">
        <v>78.05</v>
      </c>
      <c r="DA7" s="38">
        <v>76.88</v>
      </c>
      <c r="DB7" s="38">
        <v>77.819999999999993</v>
      </c>
      <c r="DC7" s="38">
        <v>83.95</v>
      </c>
      <c r="DD7" s="38">
        <v>82.92</v>
      </c>
      <c r="DE7" s="38">
        <v>79.989999999999995</v>
      </c>
      <c r="DF7" s="38">
        <v>85.32</v>
      </c>
      <c r="DG7" s="38">
        <v>86</v>
      </c>
      <c r="DH7" s="38">
        <v>80.08</v>
      </c>
      <c r="DI7" s="38"/>
      <c r="DJ7" s="38"/>
      <c r="DK7" s="38"/>
      <c r="DL7" s="38"/>
      <c r="DM7" s="38"/>
      <c r="DN7" s="38"/>
      <c r="DO7" s="38"/>
      <c r="DP7" s="38"/>
      <c r="DQ7" s="38"/>
      <c r="DR7" s="38"/>
      <c r="DS7" s="38"/>
      <c r="DT7" s="38"/>
      <c r="DU7" s="38"/>
      <c r="DV7" s="38"/>
      <c r="DW7" s="38"/>
      <c r="DX7" s="38"/>
      <c r="DY7" s="38"/>
      <c r="DZ7" s="38"/>
      <c r="EA7" s="38"/>
      <c r="EB7" s="38"/>
      <c r="EC7" s="38"/>
      <c r="ED7" s="38"/>
      <c r="EE7" s="38">
        <v>0.38</v>
      </c>
      <c r="EF7" s="38">
        <v>0</v>
      </c>
      <c r="EG7" s="38">
        <v>0</v>
      </c>
      <c r="EH7" s="38">
        <v>0</v>
      </c>
      <c r="EI7" s="38">
        <v>0</v>
      </c>
      <c r="EJ7" s="38">
        <v>0.05</v>
      </c>
      <c r="EK7" s="38">
        <v>0.18</v>
      </c>
      <c r="EL7" s="38">
        <v>0.01</v>
      </c>
      <c r="EM7" s="38">
        <v>0</v>
      </c>
      <c r="EN7" s="38">
        <v>0</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2020-02-20T04:59:11Z</cp:lastPrinted>
  <dcterms:created xsi:type="dcterms:W3CDTF">2019-12-05T05:25:58Z</dcterms:created>
  <dcterms:modified xsi:type="dcterms:W3CDTF">2020-02-20T05:01:24Z</dcterms:modified>
  <cp:category/>
</cp:coreProperties>
</file>