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営業課\3庶務係\02.下水道庶務係一件\★06.各種調査関連共通一件（このフォルダ内で作業・保存すること）\H31\01.財政課\【2020.01.14】【大分県：1／31〆】公営企業に係る経営比較分析表（平成30年度決算）の分析等について（依頼）\【2020.01.】営業課→財政課\"/>
    </mc:Choice>
  </mc:AlternateContent>
  <workbookProtection workbookAlgorithmName="SHA-512" workbookHashValue="hDlsNvfKu2tzQafYgM1Y78LF5dEce6n1EcAGiWqydX1z6jDI+g7cSwO59o8Nkeh4d606/yFI+II61ybxQWv6bQ==" workbookSaltValue="rVYE9niB8hToW/86YAkC4Q=="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<sst xmlns="http://schemas.openxmlformats.org/spreadsheetml/2006/main" count="223" uniqueCount="111">
  <si>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</si>
  <si>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</si>
  <si>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</si>
  <si>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</si>
  <si>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</si>
  <si>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</si>
  <si>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</si>
  <si>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</si>
  <si>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</si>
  <si>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</si>
  <si>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</si>
  <si>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</si>
  <si>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</si>
  <si>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</si>
  <si>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</si>
  <si>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</si>
  <si>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</si>
  <si>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</si>
  <si>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</si>
  <si>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</si>
  <si>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</si>
  <si>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</si>
  <si>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</si>
  <si>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</si>
  <si>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</si>
  <si>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</si>
  <si>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</si>
  <si>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</si>
  <si>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</si>
  <si>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</si>
  <si>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</si>
  <si>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</si>
  <si>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</si>
  <si>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</si>
  <si>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</si>
  <si>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</si>
  <si>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</si>
  <si>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</si>
  <si>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</si>
  <si>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</si>
  <si>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</si>
  <si>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</si>
  <si>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</si>
  <si>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</si>
  <si>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</si>
  <si>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</si>
  <si>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</si>
  <si>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</si>
  <si>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</si>
  <si>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</si>
  <si>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</si>
  <si>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</si>
  <si>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</si>
  <si>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</si>
  <si>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</si>
  <si>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</si>
  <si>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</si>
  <si>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</si>
  <si>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</si>
  <si>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</si>
  <si>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</si>
  <si>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</si>
  <si>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</si>
  <si>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</si>
  <si>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</si>
  <si>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</si>
  <si>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</si>
  <si>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</si>
  <si>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</si>
  <si>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</si>
  <si>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</si>
  <si>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</si>
  <si>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</si>
  <si>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</si>
  <si>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</si>
  <si>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</si>
  <si>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</si>
  <si>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</si>
  <si>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</si>
  <si>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</si>
  <si>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</si>
  <si>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</si>
  <si>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</si>
  <si>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</si>
  <si>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</si>
  <si>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</si>
  <si>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</si>
  <si>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</si>
  <si>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</si>
  <si>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</si>
  <si>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</si>
  <si>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</si>
  <si>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</si>
  <si>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</si>
  <si>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</si>
  <si>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</si>
  <si>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</si>
  <si>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</si>
  <si>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</si>
  <si>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</si>
  <si>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</si>
  <si>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</si>
  <si>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</si>
  <si>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</si>
  <si>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</si>
  <si>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</si>
  <si>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</si>
  <si>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</si>
  <si>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t>
    <rPh sb="2" eb="4">
      <t>ユウケイ</t>
    </rPh>
    <rPh sb="4" eb="6">
      <t>コテイ</t>
    </rPh>
    <rPh sb="6" eb="8">
      <t>シサン</t>
    </rPh>
    <rPh sb="8" eb="10">
      <t>ゲンカ</t>
    </rPh>
    <rPh sb="10" eb="12">
      <t>ショウキャク</t>
    </rPh>
    <rPh sb="12" eb="13">
      <t>リツ</t>
    </rPh>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52" eb="54">
      <t>ルイジ</t>
    </rPh>
    <rPh sb="54" eb="56">
      <t>ダンタイ</t>
    </rPh>
    <rPh sb="56" eb="58">
      <t>ヘイキン</t>
    </rPh>
    <rPh sb="59" eb="61">
      <t>ウワマワ</t>
    </rPh>
    <rPh sb="67" eb="69">
      <t>ゼンコク</t>
    </rPh>
    <rPh sb="69" eb="71">
      <t>ヘイキン</t>
    </rPh>
    <rPh sb="74" eb="76">
      <t>ドウヨウ</t>
    </rPh>
    <rPh sb="77" eb="79">
      <t>スウチ</t>
    </rPh>
    <rPh sb="86" eb="87">
      <t>オオム</t>
    </rPh>
    <rPh sb="88" eb="90">
      <t>リョウコウ</t>
    </rPh>
    <rPh sb="91" eb="93">
      <t>ハンダン</t>
    </rPh>
    <rPh sb="100" eb="102">
      <t>ロウキュウ</t>
    </rPh>
    <rPh sb="102" eb="103">
      <t>カン</t>
    </rPh>
    <rPh sb="103" eb="104">
      <t>ク</t>
    </rPh>
    <rPh sb="104" eb="105">
      <t>カ</t>
    </rPh>
    <rPh sb="105" eb="106">
      <t>リツ</t>
    </rPh>
    <rPh sb="108" eb="110">
      <t>ホウテイ</t>
    </rPh>
    <rPh sb="110" eb="112">
      <t>タイヨウ</t>
    </rPh>
    <rPh sb="112" eb="114">
      <t>ネンスウ</t>
    </rPh>
    <rPh sb="115" eb="116">
      <t>コ</t>
    </rPh>
    <rPh sb="118" eb="119">
      <t>カン</t>
    </rPh>
    <rPh sb="119" eb="120">
      <t>キョ</t>
    </rPh>
    <rPh sb="120" eb="122">
      <t>エンチョウ</t>
    </rPh>
    <rPh sb="123" eb="125">
      <t>ワリアイ</t>
    </rPh>
    <rPh sb="126" eb="127">
      <t>シメ</t>
    </rPh>
    <rPh sb="128" eb="130">
      <t>シヒョウ</t>
    </rPh>
    <rPh sb="131" eb="133">
      <t>ホウテイ</t>
    </rPh>
    <rPh sb="133" eb="135">
      <t>タイヨウ</t>
    </rPh>
    <rPh sb="135" eb="137">
      <t>ネンスウ</t>
    </rPh>
    <rPh sb="138" eb="139">
      <t>コ</t>
    </rPh>
    <rPh sb="141" eb="142">
      <t>カン</t>
    </rPh>
    <rPh sb="142" eb="143">
      <t>キョ</t>
    </rPh>
    <rPh sb="144" eb="146">
      <t>ホユウ</t>
    </rPh>
    <rPh sb="156" eb="159">
      <t>ゲンジテン</t>
    </rPh>
    <rPh sb="164" eb="166">
      <t>テキセイ</t>
    </rPh>
    <rPh sb="167" eb="168">
      <t>アタイ</t>
    </rPh>
    <rPh sb="178" eb="179">
      <t>カン</t>
    </rPh>
    <rPh sb="179" eb="180">
      <t>キョ</t>
    </rPh>
    <rPh sb="180" eb="182">
      <t>カイゼン</t>
    </rPh>
    <rPh sb="182" eb="183">
      <t>リツ</t>
    </rPh>
    <rPh sb="185" eb="187">
      <t>トウガイ</t>
    </rPh>
    <rPh sb="187" eb="189">
      <t>ネンド</t>
    </rPh>
    <rPh sb="190" eb="192">
      <t>コウシン</t>
    </rPh>
    <rPh sb="194" eb="195">
      <t>カン</t>
    </rPh>
    <rPh sb="195" eb="196">
      <t>キョ</t>
    </rPh>
    <rPh sb="196" eb="198">
      <t>エンチョウ</t>
    </rPh>
    <rPh sb="199" eb="201">
      <t>ワリアイ</t>
    </rPh>
    <rPh sb="202" eb="203">
      <t>シメ</t>
    </rPh>
    <rPh sb="204" eb="206">
      <t>シヒョウ</t>
    </rPh>
    <rPh sb="207" eb="209">
      <t>ネンジ</t>
    </rPh>
    <rPh sb="209" eb="211">
      <t>ケイカク</t>
    </rPh>
    <rPh sb="213" eb="215">
      <t>ジッシ</t>
    </rPh>
    <rPh sb="219" eb="221">
      <t>レイネン</t>
    </rPh>
    <rPh sb="221" eb="223">
      <t>ドウヨウ</t>
    </rPh>
    <rPh sb="224" eb="225">
      <t>アタイ</t>
    </rPh>
    <phoneticPr fontId="15"/>
  </si>
  <si>
    <t>『老朽化の状況』については、概ね良好と判断されるが、『経営の健全性・効率性』については次の2点が主な課題と判断される。
①累積欠損金があり、その比率が平成30年度において184.31％となっていること。
②水洗化率が、平成30年度において77.83％となっており、100％を下回っていること。
　以上のことから、今後は、整備中の面整備の早期促進による水洗化率の向上、維持管理費、支払利息等の費用の削減、使用料の改定等による収益性の向上を図ることにより、累積欠損金を解消し、運営の健全性を確保する必要がある。</t>
    <rPh sb="1" eb="4">
      <t>ロウキュウカ</t>
    </rPh>
    <rPh sb="5" eb="7">
      <t>ジョウキョウ</t>
    </rPh>
    <rPh sb="14" eb="15">
      <t>オオム</t>
    </rPh>
    <rPh sb="16" eb="18">
      <t>リョウコウ</t>
    </rPh>
    <rPh sb="19" eb="21">
      <t>ハンダン</t>
    </rPh>
    <rPh sb="27" eb="29">
      <t>ケイエイ</t>
    </rPh>
    <rPh sb="30" eb="33">
      <t>ケンゼンセイ</t>
    </rPh>
    <rPh sb="34" eb="37">
      <t>コウリツセイ</t>
    </rPh>
    <rPh sb="43" eb="44">
      <t>ツギ</t>
    </rPh>
    <rPh sb="46" eb="47">
      <t>テン</t>
    </rPh>
    <rPh sb="48" eb="49">
      <t>オモ</t>
    </rPh>
    <rPh sb="50" eb="52">
      <t>カダイ</t>
    </rPh>
    <rPh sb="53" eb="55">
      <t>ハンダン</t>
    </rPh>
    <rPh sb="61" eb="63">
      <t>ルイセキ</t>
    </rPh>
    <rPh sb="63" eb="66">
      <t>ケッソンキン</t>
    </rPh>
    <rPh sb="72" eb="74">
      <t>ヒリツ</t>
    </rPh>
    <rPh sb="75" eb="77">
      <t>ヘイセイ</t>
    </rPh>
    <rPh sb="79" eb="81">
      <t>ネンド</t>
    </rPh>
    <rPh sb="103" eb="106">
      <t>スイセンカ</t>
    </rPh>
    <rPh sb="106" eb="107">
      <t>リツ</t>
    </rPh>
    <rPh sb="109" eb="111">
      <t>ヘイセイ</t>
    </rPh>
    <rPh sb="113" eb="115">
      <t>ネンド</t>
    </rPh>
    <rPh sb="137" eb="139">
      <t>シタマワ</t>
    </rPh>
    <rPh sb="148" eb="150">
      <t>イジョウ</t>
    </rPh>
    <rPh sb="156" eb="158">
      <t>コンゴ</t>
    </rPh>
    <rPh sb="160" eb="163">
      <t>セイビチュウ</t>
    </rPh>
    <rPh sb="164" eb="165">
      <t>メン</t>
    </rPh>
    <rPh sb="165" eb="167">
      <t>セイビ</t>
    </rPh>
    <rPh sb="168" eb="170">
      <t>ソウキ</t>
    </rPh>
    <rPh sb="170" eb="172">
      <t>ソクシン</t>
    </rPh>
    <rPh sb="175" eb="178">
      <t>スイセンカ</t>
    </rPh>
    <rPh sb="178" eb="179">
      <t>リツ</t>
    </rPh>
    <rPh sb="180" eb="182">
      <t>コウジョウ</t>
    </rPh>
    <rPh sb="183" eb="185">
      <t>イジ</t>
    </rPh>
    <rPh sb="185" eb="188">
      <t>カンリヒ</t>
    </rPh>
    <rPh sb="189" eb="191">
      <t>シハライ</t>
    </rPh>
    <rPh sb="191" eb="193">
      <t>リソク</t>
    </rPh>
    <rPh sb="193" eb="194">
      <t>トウ</t>
    </rPh>
    <rPh sb="195" eb="197">
      <t>ヒヨウ</t>
    </rPh>
    <rPh sb="198" eb="200">
      <t>サクゲン</t>
    </rPh>
    <rPh sb="201" eb="204">
      <t>シヨウリョウ</t>
    </rPh>
    <rPh sb="205" eb="208">
      <t>カイテイトウ</t>
    </rPh>
    <rPh sb="211" eb="214">
      <t>シュウエキセイ</t>
    </rPh>
    <rPh sb="215" eb="217">
      <t>コウジョウ</t>
    </rPh>
    <rPh sb="218" eb="219">
      <t>ハカ</t>
    </rPh>
    <rPh sb="226" eb="228">
      <t>ルイセキ</t>
    </rPh>
    <rPh sb="228" eb="231">
      <t>ケッソンキン</t>
    </rPh>
    <rPh sb="232" eb="234">
      <t>カイショウ</t>
    </rPh>
    <rPh sb="236" eb="238">
      <t>ウンエイ</t>
    </rPh>
    <rPh sb="239" eb="242">
      <t>ケンゼンセイ</t>
    </rPh>
    <rPh sb="243" eb="245">
      <t>カクホ</t>
    </rPh>
    <rPh sb="247" eb="249">
      <t>ヒツヨウ</t>
    </rPh>
    <phoneticPr fontId="15"/>
  </si>
  <si>
    <t>①『経常収支比率』…経常費用が経常収益でどの程度賄えているかを示す指標。100％を下回っているが概ね良好である。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⑦『施設利用率』…施設の対応可能能力に対する処理水量の割合で、施設の利用状況を判断する指標。類似団体平均と同水準となっており、概ね適正な値である。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2" eb="4">
      <t>ケイジョウ</t>
    </rPh>
    <rPh sb="4" eb="6">
      <t>シュウシ</t>
    </rPh>
    <rPh sb="6" eb="8">
      <t>ヒリツ</t>
    </rPh>
    <rPh sb="10" eb="12">
      <t>ケイジョウ</t>
    </rPh>
    <rPh sb="12" eb="14">
      <t>ヒヨウ</t>
    </rPh>
    <rPh sb="15" eb="17">
      <t>ケイジョウ</t>
    </rPh>
    <rPh sb="17" eb="19">
      <t>シュウエキ</t>
    </rPh>
    <rPh sb="22" eb="24">
      <t>テイド</t>
    </rPh>
    <rPh sb="24" eb="25">
      <t>マカナ</t>
    </rPh>
    <rPh sb="31" eb="32">
      <t>シメ</t>
    </rPh>
    <rPh sb="33" eb="35">
      <t>シヒョウ</t>
    </rPh>
    <rPh sb="59" eb="61">
      <t>ルイセキ</t>
    </rPh>
    <rPh sb="61" eb="64">
      <t>ケッソンキン</t>
    </rPh>
    <rPh sb="64" eb="66">
      <t>ヒリツ</t>
    </rPh>
    <rPh sb="68" eb="70">
      <t>エイギョウ</t>
    </rPh>
    <rPh sb="70" eb="72">
      <t>シュウエキ</t>
    </rPh>
    <rPh sb="73" eb="74">
      <t>タイ</t>
    </rPh>
    <rPh sb="76" eb="78">
      <t>ルイセキ</t>
    </rPh>
    <rPh sb="78" eb="81">
      <t>ケッソンキン</t>
    </rPh>
    <rPh sb="82" eb="84">
      <t>ジョウキョウ</t>
    </rPh>
    <rPh sb="85" eb="86">
      <t>シメ</t>
    </rPh>
    <rPh sb="87" eb="89">
      <t>シヒョウ</t>
    </rPh>
    <rPh sb="90" eb="92">
      <t>カコ</t>
    </rPh>
    <rPh sb="93" eb="95">
      <t>ネンカン</t>
    </rPh>
    <rPh sb="103" eb="105">
      <t>ルイセキ</t>
    </rPh>
    <rPh sb="105" eb="108">
      <t>ケッソンキン</t>
    </rPh>
    <rPh sb="109" eb="110">
      <t>ショウ</t>
    </rPh>
    <rPh sb="115" eb="117">
      <t>ケイエイ</t>
    </rPh>
    <rPh sb="118" eb="121">
      <t>ケンゼンセイ</t>
    </rPh>
    <rPh sb="122" eb="124">
      <t>カダイ</t>
    </rPh>
    <rPh sb="130" eb="132">
      <t>ルイセキ</t>
    </rPh>
    <rPh sb="132" eb="135">
      <t>ケッソンキン</t>
    </rPh>
    <rPh sb="137" eb="139">
      <t>キョウヨウ</t>
    </rPh>
    <rPh sb="139" eb="141">
      <t>カイシ</t>
    </rPh>
    <rPh sb="141" eb="143">
      <t>チョクゴ</t>
    </rPh>
    <rPh sb="144" eb="146">
      <t>ショウワ</t>
    </rPh>
    <rPh sb="148" eb="149">
      <t>ネン</t>
    </rPh>
    <rPh sb="149" eb="150">
      <t>ド</t>
    </rPh>
    <rPh sb="152" eb="154">
      <t>ヘイセイ</t>
    </rPh>
    <rPh sb="155" eb="157">
      <t>ネンド</t>
    </rPh>
    <rPh sb="160" eb="161">
      <t>アイダ</t>
    </rPh>
    <rPh sb="162" eb="164">
      <t>ハッセイ</t>
    </rPh>
    <rPh sb="172" eb="175">
      <t>ゲンジテン</t>
    </rPh>
    <rPh sb="182" eb="184">
      <t>カイショウ</t>
    </rPh>
    <rPh sb="185" eb="186">
      <t>イタ</t>
    </rPh>
    <rPh sb="195" eb="197">
      <t>リュウドウ</t>
    </rPh>
    <rPh sb="197" eb="199">
      <t>ヒリツ</t>
    </rPh>
    <rPh sb="201" eb="203">
      <t>リュウドウ</t>
    </rPh>
    <rPh sb="203" eb="205">
      <t>フサイ</t>
    </rPh>
    <rPh sb="206" eb="207">
      <t>タイ</t>
    </rPh>
    <rPh sb="209" eb="211">
      <t>リュウドウ</t>
    </rPh>
    <rPh sb="211" eb="213">
      <t>シサン</t>
    </rPh>
    <rPh sb="214" eb="216">
      <t>ワリアイ</t>
    </rPh>
    <rPh sb="217" eb="219">
      <t>タンキ</t>
    </rPh>
    <rPh sb="219" eb="221">
      <t>サイム</t>
    </rPh>
    <rPh sb="222" eb="223">
      <t>タイ</t>
    </rPh>
    <rPh sb="225" eb="227">
      <t>シハライ</t>
    </rPh>
    <rPh sb="227" eb="229">
      <t>ノウリョク</t>
    </rPh>
    <rPh sb="230" eb="231">
      <t>シメ</t>
    </rPh>
    <rPh sb="232" eb="234">
      <t>シヒョウ</t>
    </rPh>
    <rPh sb="260" eb="262">
      <t>キギョウ</t>
    </rPh>
    <rPh sb="262" eb="263">
      <t>サイ</t>
    </rPh>
    <rPh sb="263" eb="265">
      <t>ザンダカ</t>
    </rPh>
    <rPh sb="265" eb="266">
      <t>タイ</t>
    </rPh>
    <rPh sb="266" eb="268">
      <t>ジギョウ</t>
    </rPh>
    <rPh sb="268" eb="270">
      <t>キボ</t>
    </rPh>
    <rPh sb="270" eb="272">
      <t>ヒリツ</t>
    </rPh>
    <rPh sb="274" eb="276">
      <t>リョウキン</t>
    </rPh>
    <rPh sb="276" eb="278">
      <t>シュウニュウ</t>
    </rPh>
    <rPh sb="279" eb="280">
      <t>タイ</t>
    </rPh>
    <rPh sb="282" eb="284">
      <t>キギョウ</t>
    </rPh>
    <rPh sb="284" eb="285">
      <t>サイ</t>
    </rPh>
    <rPh sb="285" eb="287">
      <t>ザンダカ</t>
    </rPh>
    <rPh sb="288" eb="290">
      <t>ワリアイ</t>
    </rPh>
    <rPh sb="294" eb="296">
      <t>キギョウ</t>
    </rPh>
    <rPh sb="296" eb="297">
      <t>サイ</t>
    </rPh>
    <rPh sb="297" eb="299">
      <t>ザンダカ</t>
    </rPh>
    <rPh sb="300" eb="302">
      <t>キボ</t>
    </rPh>
    <rPh sb="303" eb="304">
      <t>シメ</t>
    </rPh>
    <rPh sb="305" eb="307">
      <t>シヒョウ</t>
    </rPh>
    <rPh sb="308" eb="310">
      <t>ルイジ</t>
    </rPh>
    <rPh sb="310" eb="312">
      <t>ダンタイ</t>
    </rPh>
    <rPh sb="312" eb="314">
      <t>ヘイキン</t>
    </rPh>
    <rPh sb="315" eb="317">
      <t>シタマワ</t>
    </rPh>
    <rPh sb="322" eb="323">
      <t>オオム</t>
    </rPh>
    <rPh sb="324" eb="326">
      <t>テキセイ</t>
    </rPh>
    <rPh sb="327" eb="328">
      <t>アタイ</t>
    </rPh>
    <rPh sb="335" eb="337">
      <t>ケイヒ</t>
    </rPh>
    <rPh sb="337" eb="339">
      <t>カイシュウ</t>
    </rPh>
    <rPh sb="339" eb="340">
      <t>リツ</t>
    </rPh>
    <rPh sb="342" eb="345">
      <t>シヨウリョウ</t>
    </rPh>
    <rPh sb="346" eb="348">
      <t>カイシュウ</t>
    </rPh>
    <rPh sb="351" eb="353">
      <t>ケイヒ</t>
    </rPh>
    <rPh sb="357" eb="359">
      <t>テイド</t>
    </rPh>
    <rPh sb="359" eb="362">
      <t>シヨウリョウ</t>
    </rPh>
    <rPh sb="363" eb="364">
      <t>マカナ</t>
    </rPh>
    <rPh sb="370" eb="371">
      <t>シメ</t>
    </rPh>
    <rPh sb="372" eb="374">
      <t>シヒョウ</t>
    </rPh>
    <rPh sb="380" eb="382">
      <t>シタマワ</t>
    </rPh>
    <rPh sb="388" eb="390">
      <t>ルイジ</t>
    </rPh>
    <rPh sb="390" eb="392">
      <t>ダンタイ</t>
    </rPh>
    <rPh sb="392" eb="394">
      <t>ヘイキン</t>
    </rPh>
    <rPh sb="395" eb="397">
      <t>ウワマワ</t>
    </rPh>
    <rPh sb="402" eb="403">
      <t>オオム</t>
    </rPh>
    <rPh sb="413" eb="415">
      <t>オスイ</t>
    </rPh>
    <rPh sb="415" eb="417">
      <t>ショリ</t>
    </rPh>
    <rPh sb="417" eb="419">
      <t>ゲンカ</t>
    </rPh>
    <rPh sb="421" eb="422">
      <t>ユウ</t>
    </rPh>
    <rPh sb="422" eb="423">
      <t>シュウ</t>
    </rPh>
    <rPh sb="423" eb="425">
      <t>スイリョウ</t>
    </rPh>
    <rPh sb="427" eb="428">
      <t>ア</t>
    </rPh>
    <rPh sb="431" eb="433">
      <t>オスイ</t>
    </rPh>
    <rPh sb="433" eb="435">
      <t>ショリ</t>
    </rPh>
    <rPh sb="436" eb="437">
      <t>ヨウ</t>
    </rPh>
    <rPh sb="439" eb="441">
      <t>ヒヨウ</t>
    </rPh>
    <rPh sb="443" eb="445">
      <t>オスイ</t>
    </rPh>
    <rPh sb="445" eb="447">
      <t>ショリ</t>
    </rPh>
    <rPh sb="448" eb="449">
      <t>カカ</t>
    </rPh>
    <rPh sb="454" eb="455">
      <t>シメ</t>
    </rPh>
    <rPh sb="456" eb="458">
      <t>シヒョウ</t>
    </rPh>
    <rPh sb="459" eb="461">
      <t>ルイジ</t>
    </rPh>
    <rPh sb="461" eb="463">
      <t>ダンタイ</t>
    </rPh>
    <rPh sb="463" eb="465">
      <t>ヘイキン</t>
    </rPh>
    <rPh sb="466" eb="468">
      <t>シタマワ</t>
    </rPh>
    <rPh sb="473" eb="474">
      <t>オオム</t>
    </rPh>
    <rPh sb="475" eb="477">
      <t>テキセイ</t>
    </rPh>
    <rPh sb="478" eb="479">
      <t>アタイ</t>
    </rPh>
    <rPh sb="486" eb="488">
      <t>シセツ</t>
    </rPh>
    <rPh sb="488" eb="491">
      <t>リヨウリツ</t>
    </rPh>
    <rPh sb="493" eb="495">
      <t>シセツ</t>
    </rPh>
    <rPh sb="496" eb="498">
      <t>タイオウ</t>
    </rPh>
    <rPh sb="498" eb="500">
      <t>カノウ</t>
    </rPh>
    <rPh sb="500" eb="502">
      <t>ノウリョク</t>
    </rPh>
    <rPh sb="503" eb="504">
      <t>タイ</t>
    </rPh>
    <rPh sb="506" eb="508">
      <t>ショリ</t>
    </rPh>
    <rPh sb="508" eb="510">
      <t>スイリョウ</t>
    </rPh>
    <rPh sb="511" eb="513">
      <t>ワリアイ</t>
    </rPh>
    <rPh sb="515" eb="517">
      <t>シセツ</t>
    </rPh>
    <rPh sb="518" eb="520">
      <t>リヨウ</t>
    </rPh>
    <rPh sb="520" eb="522">
      <t>ジョウキョウ</t>
    </rPh>
    <rPh sb="523" eb="525">
      <t>ハンダン</t>
    </rPh>
    <rPh sb="527" eb="529">
      <t>シヒョウ</t>
    </rPh>
    <rPh sb="530" eb="532">
      <t>ルイジ</t>
    </rPh>
    <rPh sb="532" eb="534">
      <t>ダンタイ</t>
    </rPh>
    <rPh sb="534" eb="536">
      <t>ヘイキン</t>
    </rPh>
    <rPh sb="537" eb="540">
      <t>ドウスイジュン</t>
    </rPh>
    <rPh sb="547" eb="548">
      <t>オオム</t>
    </rPh>
    <rPh sb="549" eb="551">
      <t>テキセイ</t>
    </rPh>
    <rPh sb="552" eb="553">
      <t>アタイ</t>
    </rPh>
    <rPh sb="560" eb="563">
      <t>スイセンカ</t>
    </rPh>
    <rPh sb="563" eb="564">
      <t>リツ</t>
    </rPh>
    <rPh sb="566" eb="568">
      <t>ショリ</t>
    </rPh>
    <rPh sb="568" eb="571">
      <t>クイキナイ</t>
    </rPh>
    <rPh sb="571" eb="573">
      <t>ジンコウ</t>
    </rPh>
    <rPh sb="577" eb="579">
      <t>ジッサイ</t>
    </rPh>
    <rPh sb="580" eb="582">
      <t>スイセン</t>
    </rPh>
    <rPh sb="582" eb="584">
      <t>ベンジョ</t>
    </rPh>
    <rPh sb="585" eb="587">
      <t>セッチ</t>
    </rPh>
    <rPh sb="589" eb="591">
      <t>オスイ</t>
    </rPh>
    <rPh sb="591" eb="593">
      <t>ショリ</t>
    </rPh>
    <rPh sb="597" eb="599">
      <t>ワリアイ</t>
    </rPh>
    <rPh sb="600" eb="601">
      <t>シメ</t>
    </rPh>
    <rPh sb="602" eb="604">
      <t>シヒョウ</t>
    </rPh>
    <rPh sb="605" eb="607">
      <t>ルイジ</t>
    </rPh>
    <rPh sb="607" eb="609">
      <t>ダンタイ</t>
    </rPh>
    <rPh sb="609" eb="611">
      <t>ヘイキン</t>
    </rPh>
    <rPh sb="612" eb="614">
      <t>シタマワ</t>
    </rPh>
    <rPh sb="619" eb="621">
      <t>コンゴ</t>
    </rPh>
    <rPh sb="622" eb="624">
      <t>ケンゼン</t>
    </rPh>
    <rPh sb="625" eb="627">
      <t>ザイセイ</t>
    </rPh>
    <rPh sb="627" eb="629">
      <t>ウンエイ</t>
    </rPh>
    <rPh sb="630" eb="631">
      <t>ム</t>
    </rPh>
    <rPh sb="633" eb="636">
      <t>ミセツゾク</t>
    </rPh>
    <rPh sb="636" eb="638">
      <t>セタイ</t>
    </rPh>
    <rPh sb="640" eb="642">
      <t>フキュウ</t>
    </rPh>
    <rPh sb="642" eb="644">
      <t>ソクシン</t>
    </rPh>
    <rPh sb="644" eb="646">
      <t>カツドウ</t>
    </rPh>
    <rPh sb="647" eb="650">
      <t>セッキョクテキ</t>
    </rPh>
    <rPh sb="651" eb="652">
      <t>オコナ</t>
    </rPh>
    <rPh sb="653" eb="655">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</si>
</sst>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0.09</c:v>
                </c:pt>
                <c:pt idx="1">
                  <c:v>0.09</c:v>
                </c:pt>
                <c:pt idx="2">
                  <c:v>0.12</c:v>
                </c:pt>
                <c:pt idx="3">
                  <c:v>0.1</c:v>
                </c:pt>
                <c:pt idx="4">
                  <c:v>0.15</c:v>
                </c:pt>
              </c:numCache>
            </c:numRef>
          </c:val>
          <c:extLst>
            <c:ext xmlns:c16="http://schemas.microsoft.com/office/drawing/2014/chart" uri="{C3380CC4-5D6E-409C-BE32-E72D297353CC}">
              <c16:uniqueId val="{00000000-CE0F-48A9-BB4A-F58D3AB3A8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0.23</c:v>
                </c:pt>
                <c:pt idx="4">
                  <c:v>0.21</c:v>
                </c:pt>
              </c:numCache>
            </c:numRef>
          </c:val>
          <c:smooth val="0"/>
          <c:extLst>
            <c:ext xmlns:c16="http://schemas.microsoft.com/office/drawing/2014/chart" uri="{C3380CC4-5D6E-409C-BE32-E72D297353CC}">
              <c16:uniqueId val="{00000001-CE0F-48A9-BB4A-F58D3AB3A8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47.63</c:v>
                </c:pt>
                <c:pt idx="1">
                  <c:v>48.4</c:v>
                </c:pt>
                <c:pt idx="2">
                  <c:v>52.35</c:v>
                </c:pt>
                <c:pt idx="3">
                  <c:v>55.72</c:v>
                </c:pt>
                <c:pt idx="4">
                  <c:v>60.06</c:v>
                </c:pt>
              </c:numCache>
            </c:numRef>
          </c:val>
          <c:extLst>
            <c:ext xmlns:c16="http://schemas.microsoft.com/office/drawing/2014/chart" uri="{C3380CC4-5D6E-409C-BE32-E72D297353CC}">
              <c16:uniqueId val="{00000000-E55A-4EC1-865C-BE7197E9D0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58.4</c:v>
                </c:pt>
                <c:pt idx="4">
                  <c:v>58</c:v>
                </c:pt>
              </c:numCache>
            </c:numRef>
          </c:val>
          <c:smooth val="0"/>
          <c:extLst>
            <c:ext xmlns:c16="http://schemas.microsoft.com/office/drawing/2014/chart" uri="{C3380CC4-5D6E-409C-BE32-E72D297353CC}">
              <c16:uniqueId val="{00000001-E55A-4EC1-865C-BE7197E9D0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83.02</c:v>
                </c:pt>
                <c:pt idx="1">
                  <c:v>78.989999999999995</c:v>
                </c:pt>
                <c:pt idx="2">
                  <c:v>80.97</c:v>
                </c:pt>
                <c:pt idx="3">
                  <c:v>76.75</c:v>
                </c:pt>
                <c:pt idx="4">
                  <c:v>77.83</c:v>
                </c:pt>
              </c:numCache>
            </c:numRef>
          </c:val>
          <c:extLst>
            <c:ext xmlns:c16="http://schemas.microsoft.com/office/drawing/2014/chart" uri="{C3380CC4-5D6E-409C-BE32-E72D297353CC}">
              <c16:uniqueId val="{00000000-0B93-4DD3-AAA4-A9CC16ED56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89.68</c:v>
                </c:pt>
                <c:pt idx="4">
                  <c:v>89.79</c:v>
                </c:pt>
              </c:numCache>
            </c:numRef>
          </c:val>
          <c:smooth val="0"/>
          <c:extLst>
            <c:ext xmlns:c16="http://schemas.microsoft.com/office/drawing/2014/chart" uri="{C3380CC4-5D6E-409C-BE32-E72D297353CC}">
              <c16:uniqueId val="{00000001-0B93-4DD3-AAA4-A9CC16ED56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103.52</c:v>
                </c:pt>
                <c:pt idx="1">
                  <c:v>100.38</c:v>
                </c:pt>
                <c:pt idx="2">
                  <c:v>99.58</c:v>
                </c:pt>
                <c:pt idx="3">
                  <c:v>99.91</c:v>
                </c:pt>
                <c:pt idx="4">
                  <c:v>96.62</c:v>
                </c:pt>
              </c:numCache>
            </c:numRef>
          </c:val>
          <c:extLst>
            <c:ext xmlns:c16="http://schemas.microsoft.com/office/drawing/2014/chart" uri="{C3380CC4-5D6E-409C-BE32-E72D297353CC}">
              <c16:uniqueId val="{00000000-7F4F-47A9-9F03-309486DF18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106.85</c:v>
                </c:pt>
                <c:pt idx="3">
                  <c:v>105.53</c:v>
                </c:pt>
                <c:pt idx="4">
                  <c:v>105.06</c:v>
                </c:pt>
              </c:numCache>
            </c:numRef>
          </c:val>
          <c:smooth val="0"/>
          <c:extLst>
            <c:ext xmlns:c16="http://schemas.microsoft.com/office/drawing/2014/chart" uri="{C3380CC4-5D6E-409C-BE32-E72D297353CC}">
              <c16:uniqueId val="{00000001-7F4F-47A9-9F03-309486DF18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35.090000000000003</c:v>
                </c:pt>
                <c:pt idx="1">
                  <c:v>36.299999999999997</c:v>
                </c:pt>
                <c:pt idx="2">
                  <c:v>37.01</c:v>
                </c:pt>
                <c:pt idx="3">
                  <c:v>37.75</c:v>
                </c:pt>
                <c:pt idx="4">
                  <c:v>38.659999999999997</c:v>
                </c:pt>
              </c:numCache>
            </c:numRef>
          </c:val>
          <c:extLst>
            <c:ext xmlns:c16="http://schemas.microsoft.com/office/drawing/2014/chart" uri="{C3380CC4-5D6E-409C-BE32-E72D297353CC}">
              <c16:uniqueId val="{00000000-9800-440C-A199-91A0B52003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21.09</c:v>
                </c:pt>
                <c:pt idx="3">
                  <c:v>29.5</c:v>
                </c:pt>
                <c:pt idx="4">
                  <c:v>30.6</c:v>
                </c:pt>
              </c:numCache>
            </c:numRef>
          </c:val>
          <c:smooth val="0"/>
          <c:extLst>
            <c:ext xmlns:c16="http://schemas.microsoft.com/office/drawing/2014/chart" uri="{C3380CC4-5D6E-409C-BE32-E72D297353CC}">
              <c16:uniqueId val="{00000001-9800-440C-A199-91A0B52003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95-499A-A2CF-206F99009E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1.92</c:v>
                </c:pt>
                <c:pt idx="4" formatCode="#,##0.00;&quot;△&quot;#,##0.00;&quot;-&quot;">
                  <c:v>1.83</c:v>
                </c:pt>
              </c:numCache>
            </c:numRef>
          </c:val>
          <c:smooth val="0"/>
          <c:extLst>
            <c:ext xmlns:c16="http://schemas.microsoft.com/office/drawing/2014/chart" uri="{C3380CC4-5D6E-409C-BE32-E72D297353CC}">
              <c16:uniqueId val="{00000001-A495-499A-A2CF-206F99009E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188.26</c:v>
                </c:pt>
                <c:pt idx="1">
                  <c:v>187.53</c:v>
                </c:pt>
                <c:pt idx="2">
                  <c:v>185.88</c:v>
                </c:pt>
                <c:pt idx="3">
                  <c:v>186.59</c:v>
                </c:pt>
                <c:pt idx="4">
                  <c:v>184.31</c:v>
                </c:pt>
              </c:numCache>
            </c:numRef>
          </c:val>
          <c:extLst>
            <c:ext xmlns:c16="http://schemas.microsoft.com/office/drawing/2014/chart" uri="{C3380CC4-5D6E-409C-BE32-E72D297353CC}">
              <c16:uniqueId val="{00000000-3E8F-423A-A071-619B560FEE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92.92</c:v>
                </c:pt>
                <c:pt idx="3">
                  <c:v>39.08</c:v>
                </c:pt>
                <c:pt idx="4">
                  <c:v>41.56</c:v>
                </c:pt>
              </c:numCache>
            </c:numRef>
          </c:val>
          <c:smooth val="0"/>
          <c:extLst>
            <c:ext xmlns:c16="http://schemas.microsoft.com/office/drawing/2014/chart" uri="{C3380CC4-5D6E-409C-BE32-E72D297353CC}">
              <c16:uniqueId val="{00000001-3E8F-423A-A071-619B560FEE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85.33</c:v>
                </c:pt>
                <c:pt idx="1">
                  <c:v>93.26</c:v>
                </c:pt>
                <c:pt idx="2">
                  <c:v>100.3</c:v>
                </c:pt>
                <c:pt idx="3">
                  <c:v>98.93</c:v>
                </c:pt>
                <c:pt idx="4">
                  <c:v>104.38</c:v>
                </c:pt>
              </c:numCache>
            </c:numRef>
          </c:val>
          <c:extLst>
            <c:ext xmlns:c16="http://schemas.microsoft.com/office/drawing/2014/chart" uri="{C3380CC4-5D6E-409C-BE32-E72D297353CC}">
              <c16:uniqueId val="{00000000-D1C4-42A7-9BED-C4E8BB4D19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50.66</c:v>
                </c:pt>
                <c:pt idx="3">
                  <c:v>81.33</c:v>
                </c:pt>
                <c:pt idx="4">
                  <c:v>80.81</c:v>
                </c:pt>
              </c:numCache>
            </c:numRef>
          </c:val>
          <c:smooth val="0"/>
          <c:extLst>
            <c:ext xmlns:c16="http://schemas.microsoft.com/office/drawing/2014/chart" uri="{C3380CC4-5D6E-409C-BE32-E72D297353CC}">
              <c16:uniqueId val="{00000001-D1C4-42A7-9BED-C4E8BB4D19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558.58000000000004</c:v>
                </c:pt>
                <c:pt idx="1">
                  <c:v>669.39</c:v>
                </c:pt>
                <c:pt idx="2">
                  <c:v>665.63</c:v>
                </c:pt>
                <c:pt idx="3">
                  <c:v>646.16</c:v>
                </c:pt>
                <c:pt idx="4">
                  <c:v>710.63</c:v>
                </c:pt>
              </c:numCache>
            </c:numRef>
          </c:val>
          <c:extLst>
            <c:ext xmlns:c16="http://schemas.microsoft.com/office/drawing/2014/chart" uri="{C3380CC4-5D6E-409C-BE32-E72D297353CC}">
              <c16:uniqueId val="{00000000-5E43-4CF0-A14D-41AD579A37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799.11</c:v>
                </c:pt>
                <c:pt idx="4">
                  <c:v>768.62</c:v>
                </c:pt>
              </c:numCache>
            </c:numRef>
          </c:val>
          <c:smooth val="0"/>
          <c:extLst>
            <c:ext xmlns:c16="http://schemas.microsoft.com/office/drawing/2014/chart" uri="{C3380CC4-5D6E-409C-BE32-E72D297353CC}">
              <c16:uniqueId val="{00000001-5E43-4CF0-A14D-41AD579A37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109.83</c:v>
                </c:pt>
                <c:pt idx="1">
                  <c:v>98.66</c:v>
                </c:pt>
                <c:pt idx="2">
                  <c:v>99.54</c:v>
                </c:pt>
                <c:pt idx="3">
                  <c:v>98.86</c:v>
                </c:pt>
                <c:pt idx="4">
                  <c:v>89.02</c:v>
                </c:pt>
              </c:numCache>
            </c:numRef>
          </c:val>
          <c:extLst>
            <c:ext xmlns:c16="http://schemas.microsoft.com/office/drawing/2014/chart" uri="{C3380CC4-5D6E-409C-BE32-E72D297353CC}">
              <c16:uniqueId val="{00000000-EC9E-4F9E-869B-B0FEDD1FF7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87.69</c:v>
                </c:pt>
                <c:pt idx="4">
                  <c:v>88.06</c:v>
                </c:pt>
              </c:numCache>
            </c:numRef>
          </c:val>
          <c:smooth val="0"/>
          <c:extLst>
            <c:ext xmlns:c16="http://schemas.microsoft.com/office/drawing/2014/chart" uri="{C3380CC4-5D6E-409C-BE32-E72D297353CC}">
              <c16:uniqueId val="{00000001-EC9E-4F9E-869B-B0FEDD1FF7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133.72</c:v>
                </c:pt>
                <c:pt idx="1">
                  <c:v>148.91</c:v>
                </c:pt>
                <c:pt idx="2">
                  <c:v>147.36000000000001</c:v>
                </c:pt>
                <c:pt idx="3">
                  <c:v>148.47</c:v>
                </c:pt>
                <c:pt idx="4">
                  <c:v>165.1</c:v>
                </c:pt>
              </c:numCache>
            </c:numRef>
          </c:val>
          <c:extLst>
            <c:ext xmlns:c16="http://schemas.microsoft.com/office/drawing/2014/chart" uri="{C3380CC4-5D6E-409C-BE32-E72D297353CC}">
              <c16:uniqueId val="{00000000-FCE7-4173-9C0C-75001C493F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180.07</c:v>
                </c:pt>
                <c:pt idx="4">
                  <c:v>179.32</c:v>
                </c:pt>
              </c:numCache>
            </c:numRef>
          </c:val>
          <c:smooth val="0"/>
          <c:extLst>
            <c:ext xmlns:c16="http://schemas.microsoft.com/office/drawing/2014/chart" uri="{C3380CC4-5D6E-409C-BE32-E72D297353CC}">
              <c16:uniqueId val="{00000001-FCE7-4173-9C0C-75001C493F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61" zoomScale="90" zoomScaleNormal="90" workbookViewId="0">
      <selection activeCell="CF75" sqref="CF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佐伯市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71807</v>
      </c>
      <c r="AM8" s="50"/>
      <c r="AN8" s="50"/>
      <c r="AO8" s="50"/>
      <c r="AP8" s="50"/>
      <c r="AQ8" s="50"/>
      <c r="AR8" s="50"/>
      <c r="AS8" s="50"/>
      <c r="AT8" s="45">
        <f>データ!T6</f>
        <v>903.11</v>
      </c>
      <c r="AU8" s="45"/>
      <c r="AV8" s="45"/>
      <c r="AW8" s="45"/>
      <c r="AX8" s="45"/>
      <c r="AY8" s="45"/>
      <c r="AZ8" s="45"/>
      <c r="BA8" s="45"/>
      <c r="BB8" s="45">
        <f>データ!U6</f>
        <v>79.510000000000005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68.27</v>
      </c>
      <c r="J10" s="45"/>
      <c r="K10" s="45"/>
      <c r="L10" s="45"/>
      <c r="M10" s="45"/>
      <c r="N10" s="45"/>
      <c r="O10" s="45"/>
      <c r="P10" s="45">
        <f>データ!P6</f>
        <v>27.12</v>
      </c>
      <c r="Q10" s="45"/>
      <c r="R10" s="45"/>
      <c r="S10" s="45"/>
      <c r="T10" s="45"/>
      <c r="U10" s="45"/>
      <c r="V10" s="45"/>
      <c r="W10" s="45">
        <f>データ!Q6</f>
        <v>56.15</v>
      </c>
      <c r="X10" s="45"/>
      <c r="Y10" s="45"/>
      <c r="Z10" s="45"/>
      <c r="AA10" s="45"/>
      <c r="AB10" s="45"/>
      <c r="AC10" s="45"/>
      <c r="AD10" s="50">
        <f>データ!R6</f>
        <v>2860</v>
      </c>
      <c r="AE10" s="50"/>
      <c r="AF10" s="50"/>
      <c r="AG10" s="50"/>
      <c r="AH10" s="50"/>
      <c r="AI10" s="50"/>
      <c r="AJ10" s="50"/>
      <c r="AK10" s="2"/>
      <c r="AL10" s="50">
        <f>データ!V6</f>
        <v>19354</v>
      </c>
      <c r="AM10" s="50"/>
      <c r="AN10" s="50"/>
      <c r="AO10" s="50"/>
      <c r="AP10" s="50"/>
      <c r="AQ10" s="50"/>
      <c r="AR10" s="50"/>
      <c r="AS10" s="50"/>
      <c r="AT10" s="45">
        <f>データ!W6</f>
        <v>4.1900000000000004</v>
      </c>
      <c r="AU10" s="45"/>
      <c r="AV10" s="45"/>
      <c r="AW10" s="45"/>
      <c r="AX10" s="45"/>
      <c r="AY10" s="45"/>
      <c r="AZ10" s="45"/>
      <c r="BA10" s="45"/>
      <c r="BB10" s="45">
        <f>データ!X6</f>
        <v>4619.09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2RhLbAFLF8kgpftscWMtHyco+34rOLJYn9LnfaWeeUmrKrhBCikAZPZ9qP9my1d1Lyx0AtUhTGYveDzp7ridjQ==" saltValue="grl275ElFmnXdz1lwfgO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442054</v>
      </c>
      <c r="D6" s="33">
        <f t="shared" si="3"/>
        <v>46</v>
      </c>
      <c r="E6" s="33">
        <f t="shared" si="3"/>
        <v>17</v>
      </c>
      <c r="F6" s="33">
        <f t="shared" si="3"/>
        <v>1</v>
      </c>
      <c r="G6" s="33">
        <f t="shared" si="3"/>
        <v>0</v>
      </c>
      <c r="H6" s="33" t="str">
        <f t="shared" si="3"/>
        <v>大分県　佐伯市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68.27</v>
      </c>
      <c r="P6" s="34">
        <f t="shared" si="3"/>
        <v>27.12</v>
      </c>
      <c r="Q6" s="34">
        <f t="shared" si="3"/>
        <v>56.15</v>
      </c>
      <c r="R6" s="34">
        <f t="shared" si="3"/>
        <v>2860</v>
      </c>
      <c r="S6" s="34">
        <f t="shared" si="3"/>
        <v>71807</v>
      </c>
      <c r="T6" s="34">
        <f t="shared" si="3"/>
        <v>903.11</v>
      </c>
      <c r="U6" s="34">
        <f t="shared" si="3"/>
        <v>79.510000000000005</v>
      </c>
      <c r="V6" s="34">
        <f t="shared" si="3"/>
        <v>19354</v>
      </c>
      <c r="W6" s="34">
        <f t="shared" si="3"/>
        <v>4.1900000000000004</v>
      </c>
      <c r="X6" s="34">
        <f t="shared" si="3"/>
        <v>4619.09</v>
      </c>
      <c r="Y6" s="35">
        <f>IF(Y7="",NA(),Y7)</f>
        <v>103.52</v>
      </c>
      <c r="Z6" s="35">
        <f t="shared" ref="Z6:AH6" si="4">IF(Z7="",NA(),Z7)</f>
        <v>100.38</v>
      </c>
      <c r="AA6" s="35">
        <f t="shared" si="4"/>
        <v>99.58</v>
      </c>
      <c r="AB6" s="35">
        <f t="shared" si="4"/>
        <v>99.91</v>
      </c>
      <c r="AC6" s="35">
        <f t="shared" si="4"/>
        <v>96.62</v>
      </c>
      <c r="AD6" s="35">
        <f t="shared" si="4"/>
        <v>108.56</v>
      </c>
      <c r="AE6" s="35">
        <f t="shared" si="4"/>
        <v>109.12</v>
      </c>
      <c r="AF6" s="35">
        <f t="shared" si="4"/>
        <v>106.85</v>
      </c>
      <c r="AG6" s="35">
        <f t="shared" si="4"/>
        <v>105.53</v>
      </c>
      <c r="AH6" s="35">
        <f t="shared" si="4"/>
        <v>105.06</v>
      </c>
      <c r="AI6" s="34" t="str">
        <f>IF(AI7="","",IF(AI7="-","【-】","【"&amp;SUBSTITUTE(TEXT(AI7,"#,##0.00"),"-","△")&amp;"】"))</f>
        <v>【108.69】</v>
      </c>
      <c r="AJ6" s="35">
        <f>IF(AJ7="",NA(),AJ7)</f>
        <v>188.26</v>
      </c>
      <c r="AK6" s="35">
        <f t="shared" ref="AK6:AS6" si="5">IF(AK7="",NA(),AK7)</f>
        <v>187.53</v>
      </c>
      <c r="AL6" s="35">
        <f t="shared" si="5"/>
        <v>185.88</v>
      </c>
      <c r="AM6" s="35">
        <f t="shared" si="5"/>
        <v>186.59</v>
      </c>
      <c r="AN6" s="35">
        <f t="shared" si="5"/>
        <v>184.31</v>
      </c>
      <c r="AO6" s="35">
        <f t="shared" si="5"/>
        <v>100.32</v>
      </c>
      <c r="AP6" s="35">
        <f t="shared" si="5"/>
        <v>116.49</v>
      </c>
      <c r="AQ6" s="35">
        <f t="shared" si="5"/>
        <v>92.92</v>
      </c>
      <c r="AR6" s="35">
        <f t="shared" si="5"/>
        <v>39.08</v>
      </c>
      <c r="AS6" s="35">
        <f t="shared" si="5"/>
        <v>41.56</v>
      </c>
      <c r="AT6" s="34" t="str">
        <f>IF(AT7="","",IF(AT7="-","【-】","【"&amp;SUBSTITUTE(TEXT(AT7,"#,##0.00"),"-","△")&amp;"】"))</f>
        <v>【3.28】</v>
      </c>
      <c r="AU6" s="35">
        <f>IF(AU7="",NA(),AU7)</f>
        <v>85.33</v>
      </c>
      <c r="AV6" s="35">
        <f t="shared" ref="AV6:BD6" si="6">IF(AV7="",NA(),AV7)</f>
        <v>93.26</v>
      </c>
      <c r="AW6" s="35">
        <f t="shared" si="6"/>
        <v>100.3</v>
      </c>
      <c r="AX6" s="35">
        <f t="shared" si="6"/>
        <v>98.93</v>
      </c>
      <c r="AY6" s="35">
        <f t="shared" si="6"/>
        <v>104.38</v>
      </c>
      <c r="AZ6" s="35">
        <f t="shared" si="6"/>
        <v>49.23</v>
      </c>
      <c r="BA6" s="35">
        <f t="shared" si="6"/>
        <v>44.37</v>
      </c>
      <c r="BB6" s="35">
        <f t="shared" si="6"/>
        <v>50.66</v>
      </c>
      <c r="BC6" s="35">
        <f t="shared" si="6"/>
        <v>81.33</v>
      </c>
      <c r="BD6" s="35">
        <f t="shared" si="6"/>
        <v>80.81</v>
      </c>
      <c r="BE6" s="34" t="str">
        <f>IF(BE7="","",IF(BE7="-","【-】","【"&amp;SUBSTITUTE(TEXT(BE7,"#,##0.00"),"-","△")&amp;"】"))</f>
        <v>【69.49】</v>
      </c>
      <c r="BF6" s="35">
        <f>IF(BF7="",NA(),BF7)</f>
        <v>558.58000000000004</v>
      </c>
      <c r="BG6" s="35">
        <f t="shared" ref="BG6:BO6" si="7">IF(BG7="",NA(),BG7)</f>
        <v>669.39</v>
      </c>
      <c r="BH6" s="35">
        <f t="shared" si="7"/>
        <v>665.63</v>
      </c>
      <c r="BI6" s="35">
        <f t="shared" si="7"/>
        <v>646.16</v>
      </c>
      <c r="BJ6" s="35">
        <f t="shared" si="7"/>
        <v>710.63</v>
      </c>
      <c r="BK6" s="35">
        <f t="shared" si="7"/>
        <v>1136.5</v>
      </c>
      <c r="BL6" s="35">
        <f t="shared" si="7"/>
        <v>1118.56</v>
      </c>
      <c r="BM6" s="35">
        <f t="shared" si="7"/>
        <v>1111.31</v>
      </c>
      <c r="BN6" s="35">
        <f t="shared" si="7"/>
        <v>799.11</v>
      </c>
      <c r="BO6" s="35">
        <f t="shared" si="7"/>
        <v>768.62</v>
      </c>
      <c r="BP6" s="34" t="str">
        <f>IF(BP7="","",IF(BP7="-","【-】","【"&amp;SUBSTITUTE(TEXT(BP7,"#,##0.00"),"-","△")&amp;"】"))</f>
        <v>【682.78】</v>
      </c>
      <c r="BQ6" s="35">
        <f>IF(BQ7="",NA(),BQ7)</f>
        <v>109.83</v>
      </c>
      <c r="BR6" s="35">
        <f t="shared" ref="BR6:BZ6" si="8">IF(BR7="",NA(),BR7)</f>
        <v>98.66</v>
      </c>
      <c r="BS6" s="35">
        <f t="shared" si="8"/>
        <v>99.54</v>
      </c>
      <c r="BT6" s="35">
        <f t="shared" si="8"/>
        <v>98.86</v>
      </c>
      <c r="BU6" s="35">
        <f t="shared" si="8"/>
        <v>89.02</v>
      </c>
      <c r="BV6" s="35">
        <f t="shared" si="8"/>
        <v>71.650000000000006</v>
      </c>
      <c r="BW6" s="35">
        <f t="shared" si="8"/>
        <v>72.33</v>
      </c>
      <c r="BX6" s="35">
        <f t="shared" si="8"/>
        <v>75.540000000000006</v>
      </c>
      <c r="BY6" s="35">
        <f t="shared" si="8"/>
        <v>87.69</v>
      </c>
      <c r="BZ6" s="35">
        <f t="shared" si="8"/>
        <v>88.06</v>
      </c>
      <c r="CA6" s="34" t="str">
        <f>IF(CA7="","",IF(CA7="-","【-】","【"&amp;SUBSTITUTE(TEXT(CA7,"#,##0.00"),"-","△")&amp;"】"))</f>
        <v>【100.91】</v>
      </c>
      <c r="CB6" s="35">
        <f>IF(CB7="",NA(),CB7)</f>
        <v>133.72</v>
      </c>
      <c r="CC6" s="35">
        <f t="shared" ref="CC6:CK6" si="9">IF(CC7="",NA(),CC7)</f>
        <v>148.91</v>
      </c>
      <c r="CD6" s="35">
        <f t="shared" si="9"/>
        <v>147.36000000000001</v>
      </c>
      <c r="CE6" s="35">
        <f t="shared" si="9"/>
        <v>148.47</v>
      </c>
      <c r="CF6" s="35">
        <f t="shared" si="9"/>
        <v>165.1</v>
      </c>
      <c r="CG6" s="35">
        <f t="shared" si="9"/>
        <v>217.82</v>
      </c>
      <c r="CH6" s="35">
        <f t="shared" si="9"/>
        <v>215.28</v>
      </c>
      <c r="CI6" s="35">
        <f t="shared" si="9"/>
        <v>207.96</v>
      </c>
      <c r="CJ6" s="35">
        <f t="shared" si="9"/>
        <v>180.07</v>
      </c>
      <c r="CK6" s="35">
        <f t="shared" si="9"/>
        <v>179.32</v>
      </c>
      <c r="CL6" s="34" t="str">
        <f>IF(CL7="","",IF(CL7="-","【-】","【"&amp;SUBSTITUTE(TEXT(CL7,"#,##0.00"),"-","△")&amp;"】"))</f>
        <v>【136.86】</v>
      </c>
      <c r="CM6" s="35">
        <f>IF(CM7="",NA(),CM7)</f>
        <v>47.63</v>
      </c>
      <c r="CN6" s="35">
        <f t="shared" ref="CN6:CV6" si="10">IF(CN7="",NA(),CN7)</f>
        <v>48.4</v>
      </c>
      <c r="CO6" s="35">
        <f t="shared" si="10"/>
        <v>52.35</v>
      </c>
      <c r="CP6" s="35">
        <f t="shared" si="10"/>
        <v>55.72</v>
      </c>
      <c r="CQ6" s="35">
        <f t="shared" si="10"/>
        <v>60.06</v>
      </c>
      <c r="CR6" s="35">
        <f t="shared" si="10"/>
        <v>54.44</v>
      </c>
      <c r="CS6" s="35">
        <f t="shared" si="10"/>
        <v>54.67</v>
      </c>
      <c r="CT6" s="35">
        <f t="shared" si="10"/>
        <v>53.51</v>
      </c>
      <c r="CU6" s="35">
        <f t="shared" si="10"/>
        <v>58.4</v>
      </c>
      <c r="CV6" s="35">
        <f t="shared" si="10"/>
        <v>58</v>
      </c>
      <c r="CW6" s="34" t="str">
        <f>IF(CW7="","",IF(CW7="-","【-】","【"&amp;SUBSTITUTE(TEXT(CW7,"#,##0.00"),"-","△")&amp;"】"))</f>
        <v>【58.98】</v>
      </c>
      <c r="CX6" s="35">
        <f>IF(CX7="",NA(),CX7)</f>
        <v>83.02</v>
      </c>
      <c r="CY6" s="35">
        <f t="shared" ref="CY6:DG6" si="11">IF(CY7="",NA(),CY7)</f>
        <v>78.989999999999995</v>
      </c>
      <c r="CZ6" s="35">
        <f t="shared" si="11"/>
        <v>80.97</v>
      </c>
      <c r="DA6" s="35">
        <f t="shared" si="11"/>
        <v>76.75</v>
      </c>
      <c r="DB6" s="35">
        <f t="shared" si="11"/>
        <v>77.83</v>
      </c>
      <c r="DC6" s="35">
        <f t="shared" si="11"/>
        <v>84.2</v>
      </c>
      <c r="DD6" s="35">
        <f t="shared" si="11"/>
        <v>83.8</v>
      </c>
      <c r="DE6" s="35">
        <f t="shared" si="11"/>
        <v>83.91</v>
      </c>
      <c r="DF6" s="35">
        <f t="shared" si="11"/>
        <v>89.68</v>
      </c>
      <c r="DG6" s="35">
        <f t="shared" si="11"/>
        <v>89.79</v>
      </c>
      <c r="DH6" s="34" t="str">
        <f>IF(DH7="","",IF(DH7="-","【-】","【"&amp;SUBSTITUTE(TEXT(DH7,"#,##0.00"),"-","△")&amp;"】"))</f>
        <v>【95.20】</v>
      </c>
      <c r="DI6" s="35">
        <f>IF(DI7="",NA(),DI7)</f>
        <v>35.090000000000003</v>
      </c>
      <c r="DJ6" s="35">
        <f t="shared" ref="DJ6:DR6" si="12">IF(DJ7="",NA(),DJ7)</f>
        <v>36.299999999999997</v>
      </c>
      <c r="DK6" s="35">
        <f t="shared" si="12"/>
        <v>37.01</v>
      </c>
      <c r="DL6" s="35">
        <f t="shared" si="12"/>
        <v>37.75</v>
      </c>
      <c r="DM6" s="35">
        <f t="shared" si="12"/>
        <v>38.659999999999997</v>
      </c>
      <c r="DN6" s="35">
        <f t="shared" si="12"/>
        <v>21.28</v>
      </c>
      <c r="DO6" s="35">
        <f t="shared" si="12"/>
        <v>23.95</v>
      </c>
      <c r="DP6" s="35">
        <f t="shared" si="12"/>
        <v>21.09</v>
      </c>
      <c r="DQ6" s="35">
        <f t="shared" si="12"/>
        <v>29.5</v>
      </c>
      <c r="DR6" s="35">
        <f t="shared" si="12"/>
        <v>30.6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1.92</v>
      </c>
      <c r="EC6" s="35">
        <f t="shared" si="13"/>
        <v>1.83</v>
      </c>
      <c r="ED6" s="34" t="str">
        <f>IF(ED7="","",IF(ED7="-","【-】","【"&amp;SUBSTITUTE(TEXT(ED7,"#,##0.00"),"-","△")&amp;"】"))</f>
        <v>【5.64】</v>
      </c>
      <c r="EE6" s="35">
        <f>IF(EE7="",NA(),EE7)</f>
        <v>0.09</v>
      </c>
      <c r="EF6" s="35">
        <f t="shared" ref="EF6:EN6" si="14">IF(EF7="",NA(),EF7)</f>
        <v>0.09</v>
      </c>
      <c r="EG6" s="35">
        <f t="shared" si="14"/>
        <v>0.12</v>
      </c>
      <c r="EH6" s="35">
        <f t="shared" si="14"/>
        <v>0.1</v>
      </c>
      <c r="EI6" s="35">
        <f t="shared" si="14"/>
        <v>0.15</v>
      </c>
      <c r="EJ6" s="35">
        <f t="shared" si="14"/>
        <v>0.04</v>
      </c>
      <c r="EK6" s="35">
        <f t="shared" si="14"/>
        <v>0.11</v>
      </c>
      <c r="EL6" s="35">
        <f t="shared" si="14"/>
        <v>0.15</v>
      </c>
      <c r="EM6" s="35">
        <f t="shared" si="14"/>
        <v>0.23</v>
      </c>
      <c r="EN6" s="35">
        <f t="shared" si="14"/>
        <v>0.21</v>
      </c>
      <c r="EO6" s="34" t="str">
        <f>IF(EO7="","",IF(EO7="-","【-】","【"&amp;SUBSTITUTE(TEXT(EO7,"#,##0.00"),"-","△")&amp;"】"))</f>
        <v>【0.23】</v>
      </c>
    </row>
    <row r="7" spans="1:148" s="36" customFormat="1" x14ac:dyDescent="0.15">
      <c r="A7" s="28"/>
      <c r="B7" s="37">
        <v>2018</v>
      </c>
      <c r="C7" s="37">
        <v>442054</v>
      </c>
      <c r="D7" s="37">
        <v>46</v>
      </c>
      <c r="E7" s="37">
        <v>17</v>
      </c>
      <c r="F7" s="37">
        <v>1</v>
      </c>
      <c r="G7" s="37">
        <v>0</v>
      </c>
      <c r="H7" s="37" t="s">
        <v>96</v>
      </c>
      <c r="I7" s="37" t="s">
        <v>97</v>
      </c>
      <c r="J7" s="37" t="s">
        <v>98</v>
      </c>
      <c r="K7" s="37" t="s">
        <v>99</v>
      </c>
      <c r="L7" s="37" t="s">
        <v>100</v>
      </c>
      <c r="M7" s="37" t="s">
        <v>101</v>
      </c>
      <c r="N7" s="38" t="s">
        <v>102</v>
      </c>
      <c r="O7" s="38">
        <v>68.27</v>
      </c>
      <c r="P7" s="38">
        <v>27.12</v>
      </c>
      <c r="Q7" s="38">
        <v>56.15</v>
      </c>
      <c r="R7" s="38">
        <v>2860</v>
      </c>
      <c r="S7" s="38">
        <v>71807</v>
      </c>
      <c r="T7" s="38">
        <v>903.11</v>
      </c>
      <c r="U7" s="38">
        <v>79.510000000000005</v>
      </c>
      <c r="V7" s="38">
        <v>19354</v>
      </c>
      <c r="W7" s="38">
        <v>4.1900000000000004</v>
      </c>
      <c r="X7" s="38">
        <v>4619.09</v>
      </c>
      <c r="Y7" s="38">
        <v>103.52</v>
      </c>
      <c r="Z7" s="38">
        <v>100.38</v>
      </c>
      <c r="AA7" s="38">
        <v>99.58</v>
      </c>
      <c r="AB7" s="38">
        <v>99.91</v>
      </c>
      <c r="AC7" s="38">
        <v>96.62</v>
      </c>
      <c r="AD7" s="38">
        <v>108.56</v>
      </c>
      <c r="AE7" s="38">
        <v>109.12</v>
      </c>
      <c r="AF7" s="38">
        <v>106.85</v>
      </c>
      <c r="AG7" s="38">
        <v>105.53</v>
      </c>
      <c r="AH7" s="38">
        <v>105.06</v>
      </c>
      <c r="AI7" s="38">
        <v>108.69</v>
      </c>
      <c r="AJ7" s="38">
        <v>188.26</v>
      </c>
      <c r="AK7" s="38">
        <v>187.53</v>
      </c>
      <c r="AL7" s="38">
        <v>185.88</v>
      </c>
      <c r="AM7" s="38">
        <v>186.59</v>
      </c>
      <c r="AN7" s="38">
        <v>184.31</v>
      </c>
      <c r="AO7" s="38">
        <v>100.32</v>
      </c>
      <c r="AP7" s="38">
        <v>116.49</v>
      </c>
      <c r="AQ7" s="38">
        <v>92.92</v>
      </c>
      <c r="AR7" s="38">
        <v>39.08</v>
      </c>
      <c r="AS7" s="38">
        <v>41.56</v>
      </c>
      <c r="AT7" s="38">
        <v>3.28</v>
      </c>
      <c r="AU7" s="38">
        <v>85.33</v>
      </c>
      <c r="AV7" s="38">
        <v>93.26</v>
      </c>
      <c r="AW7" s="38">
        <v>100.3</v>
      </c>
      <c r="AX7" s="38">
        <v>98.93</v>
      </c>
      <c r="AY7" s="38">
        <v>104.38</v>
      </c>
      <c r="AZ7" s="38">
        <v>49.23</v>
      </c>
      <c r="BA7" s="38">
        <v>44.37</v>
      </c>
      <c r="BB7" s="38">
        <v>50.66</v>
      </c>
      <c r="BC7" s="38">
        <v>81.33</v>
      </c>
      <c r="BD7" s="38">
        <v>80.81</v>
      </c>
      <c r="BE7" s="38">
        <v>69.489999999999995</v>
      </c>
      <c r="BF7" s="38">
        <v>558.58000000000004</v>
      </c>
      <c r="BG7" s="38">
        <v>669.39</v>
      </c>
      <c r="BH7" s="38">
        <v>665.63</v>
      </c>
      <c r="BI7" s="38">
        <v>646.16</v>
      </c>
      <c r="BJ7" s="38">
        <v>710.63</v>
      </c>
      <c r="BK7" s="38">
        <v>1136.5</v>
      </c>
      <c r="BL7" s="38">
        <v>1118.56</v>
      </c>
      <c r="BM7" s="38">
        <v>1111.31</v>
      </c>
      <c r="BN7" s="38">
        <v>799.11</v>
      </c>
      <c r="BO7" s="38">
        <v>768.62</v>
      </c>
      <c r="BP7" s="38">
        <v>682.78</v>
      </c>
      <c r="BQ7" s="38">
        <v>109.83</v>
      </c>
      <c r="BR7" s="38">
        <v>98.66</v>
      </c>
      <c r="BS7" s="38">
        <v>99.54</v>
      </c>
      <c r="BT7" s="38">
        <v>98.86</v>
      </c>
      <c r="BU7" s="38">
        <v>89.02</v>
      </c>
      <c r="BV7" s="38">
        <v>71.650000000000006</v>
      </c>
      <c r="BW7" s="38">
        <v>72.33</v>
      </c>
      <c r="BX7" s="38">
        <v>75.540000000000006</v>
      </c>
      <c r="BY7" s="38">
        <v>87.69</v>
      </c>
      <c r="BZ7" s="38">
        <v>88.06</v>
      </c>
      <c r="CA7" s="38">
        <v>100.91</v>
      </c>
      <c r="CB7" s="38">
        <v>133.72</v>
      </c>
      <c r="CC7" s="38">
        <v>148.91</v>
      </c>
      <c r="CD7" s="38">
        <v>147.36000000000001</v>
      </c>
      <c r="CE7" s="38">
        <v>148.47</v>
      </c>
      <c r="CF7" s="38">
        <v>165.1</v>
      </c>
      <c r="CG7" s="38">
        <v>217.82</v>
      </c>
      <c r="CH7" s="38">
        <v>215.28</v>
      </c>
      <c r="CI7" s="38">
        <v>207.96</v>
      </c>
      <c r="CJ7" s="38">
        <v>180.07</v>
      </c>
      <c r="CK7" s="38">
        <v>179.32</v>
      </c>
      <c r="CL7" s="38">
        <v>136.86000000000001</v>
      </c>
      <c r="CM7" s="38">
        <v>47.63</v>
      </c>
      <c r="CN7" s="38">
        <v>48.4</v>
      </c>
      <c r="CO7" s="38">
        <v>52.35</v>
      </c>
      <c r="CP7" s="38">
        <v>55.72</v>
      </c>
      <c r="CQ7" s="38">
        <v>60.06</v>
      </c>
      <c r="CR7" s="38">
        <v>54.44</v>
      </c>
      <c r="CS7" s="38">
        <v>54.67</v>
      </c>
      <c r="CT7" s="38">
        <v>53.51</v>
      </c>
      <c r="CU7" s="38">
        <v>58.4</v>
      </c>
      <c r="CV7" s="38">
        <v>58</v>
      </c>
      <c r="CW7" s="38">
        <v>58.98</v>
      </c>
      <c r="CX7" s="38">
        <v>83.02</v>
      </c>
      <c r="CY7" s="38">
        <v>78.989999999999995</v>
      </c>
      <c r="CZ7" s="38">
        <v>80.97</v>
      </c>
      <c r="DA7" s="38">
        <v>76.75</v>
      </c>
      <c r="DB7" s="38">
        <v>77.83</v>
      </c>
      <c r="DC7" s="38">
        <v>84.2</v>
      </c>
      <c r="DD7" s="38">
        <v>83.8</v>
      </c>
      <c r="DE7" s="38">
        <v>83.91</v>
      </c>
      <c r="DF7" s="38">
        <v>89.68</v>
      </c>
      <c r="DG7" s="38">
        <v>89.79</v>
      </c>
      <c r="DH7" s="38">
        <v>95.2</v>
      </c>
      <c r="DI7" s="38">
        <v>35.090000000000003</v>
      </c>
      <c r="DJ7" s="38">
        <v>36.299999999999997</v>
      </c>
      <c r="DK7" s="38">
        <v>37.01</v>
      </c>
      <c r="DL7" s="38">
        <v>37.75</v>
      </c>
      <c r="DM7" s="38">
        <v>38.659999999999997</v>
      </c>
      <c r="DN7" s="38">
        <v>21.28</v>
      </c>
      <c r="DO7" s="38">
        <v>23.95</v>
      </c>
      <c r="DP7" s="38">
        <v>21.09</v>
      </c>
      <c r="DQ7" s="38">
        <v>29.5</v>
      </c>
      <c r="DR7" s="38">
        <v>30.6</v>
      </c>
      <c r="DS7" s="38">
        <v>38.6</v>
      </c>
      <c r="DT7" s="38">
        <v>0</v>
      </c>
      <c r="DU7" s="38">
        <v>0</v>
      </c>
      <c r="DV7" s="38">
        <v>0</v>
      </c>
      <c r="DW7" s="38">
        <v>0</v>
      </c>
      <c r="DX7" s="38">
        <v>0</v>
      </c>
      <c r="DY7" s="38">
        <v>0</v>
      </c>
      <c r="DZ7" s="38">
        <v>0</v>
      </c>
      <c r="EA7" s="38">
        <v>0</v>
      </c>
      <c r="EB7" s="38">
        <v>1.92</v>
      </c>
      <c r="EC7" s="38">
        <v>1.83</v>
      </c>
      <c r="ED7" s="38">
        <v>5.64</v>
      </c>
      <c r="EE7" s="38">
        <v>0.09</v>
      </c>
      <c r="EF7" s="38">
        <v>0.09</v>
      </c>
      <c r="EG7" s="38">
        <v>0.12</v>
      </c>
      <c r="EH7" s="38">
        <v>0.1</v>
      </c>
      <c r="EI7" s="38">
        <v>0.15</v>
      </c>
      <c r="EJ7" s="38">
        <v>0.04</v>
      </c>
      <c r="EK7" s="38">
        <v>0.11</v>
      </c>
      <c r="EL7" s="38">
        <v>0.15</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2020-01-15T07:59:08Z</cp:lastPrinted>
  <dcterms:created xsi:type="dcterms:W3CDTF">2019-12-05T04:48:02Z</dcterms:created>
  <dcterms:modified xsi:type="dcterms:W3CDTF">2020-01-15T08:29:09Z</dcterms:modified>
  <cp:category/>
</cp:coreProperties>
</file>