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820012\Desktop\【大分県：1.31〆】公営企業に係る経営比較分析表（平成30年度決算）の分析等について（依頼）\回答\"/>
    </mc:Choice>
  </mc:AlternateContent>
  <workbookProtection workbookAlgorithmName="SHA-512" workbookHashValue="/PmpZq7tTus2PKqmhJd5BhzPb1UjGP8a6r/GaAEo4ZIci5/luxZqqH8BfhvuaMsegnp6YcW7dmk6/xPCzfo61w==" workbookSaltValue="UHreX9i+3BNsoflSGaXOz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<sst xmlns="http://schemas.openxmlformats.org/spreadsheetml/2006/main" count="220" uniqueCount="107">
  <si>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</si>
  <si>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</si>
  <si>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</si>
  <si>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</si>
  <si>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</si>
  <si>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</si>
  <si>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</si>
  <si>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</si>
  <si>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</si>
  <si>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</si>
  <si>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</si>
  <si>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</si>
  <si>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</si>
  <si>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</si>
  <si>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</si>
  <si>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</si>
  <si>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</si>
  <si>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</si>
  <si>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</si>
  <si>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</si>
  <si>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</si>
  <si>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</si>
  <si>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</si>
  <si>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</si>
  <si>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</si>
  <si>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</si>
  <si>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</si>
  <si>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</si>
  <si>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</si>
  <si>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</si>
  <si>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</si>
  <si>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</si>
  <si>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</si>
  <si>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</si>
  <si>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</si>
  <si>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</si>
  <si>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</si>
  <si>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</si>
  <si>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</si>
  <si>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</si>
  <si>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</si>
  <si>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</si>
  <si>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</si>
  <si>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</si>
  <si>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</si>
  <si>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</si>
  <si>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</si>
  <si>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</si>
  <si>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</si>
  <si>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</si>
  <si>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</si>
  <si>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</si>
  <si>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</si>
  <si>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</si>
  <si>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</si>
  <si>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</si>
  <si>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</si>
  <si>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</si>
  <si>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</si>
  <si>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</si>
  <si>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</si>
  <si>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</si>
  <si>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</si>
  <si>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</si>
  <si>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</si>
  <si>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</si>
  <si>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</si>
  <si>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</si>
  <si>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</si>
  <si>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</si>
  <si>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</si>
  <si>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</si>
  <si>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</si>
  <si>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</si>
  <si>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</si>
  <si>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</si>
  <si>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</si>
  <si>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</si>
  <si>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</si>
  <si>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</si>
  <si>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</si>
  <si>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</si>
  <si>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</si>
  <si>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</si>
  <si>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</si>
  <si>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</si>
  <si>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</si>
  <si>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</si>
  <si>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</si>
  <si>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</si>
  <si>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</si>
  <si>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</si>
  <si>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</si>
  <si>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</si>
  <si>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</si>
  <si>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</si>
  <si>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</si>
  <si>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</si>
  <si>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</si>
  <si>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</si>
  <si>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</si>
  <si>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</si>
  <si>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</si>
  <si>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</si>
  <si>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については、給水収益の減少傾向や簡易水道事業との経営統合等による影響から数値は悪化しており、健全な経営ができていないと判断できます。そのため、今後、損益収支の赤字を解消し、持続可能な経営基盤を確立するため、経常経費や料金体系の見直しを行う必要があります。また、類似団体と比べて施設利用率は高いが有収率が低いため、収益性を高めるためにも原因の特定を行い、施設の改善を図る必要があります。
　老朽化の状況については、特に管路については法定耐用年数を経過したものが多く存在しています。法定耐用年数を経過しても管の耐久性が向上しているため、更新の必要な管路を見極め、計画的に進めていく必要があり、同時に耐震化も図っていく予定です。</t>
    <rPh sb="27" eb="29">
      <t>カンイ</t>
    </rPh>
    <rPh sb="29" eb="31">
      <t>スイドウ</t>
    </rPh>
    <rPh sb="31" eb="33">
      <t>ジギョウ</t>
    </rPh>
    <rPh sb="35" eb="37">
      <t>ケイエイ</t>
    </rPh>
    <rPh sb="37" eb="39">
      <t>トウゴウ</t>
    </rPh>
    <rPh sb="39" eb="40">
      <t>トウ</t>
    </rPh>
    <rPh sb="43" eb="45">
      <t>エイキョウ</t>
    </rPh>
    <rPh sb="50" eb="52">
      <t>アッカ</t>
    </rPh>
    <rPh sb="57" eb="59">
      <t>ケンゼン</t>
    </rPh>
    <rPh sb="130" eb="132">
      <t>ヒツヨウ</t>
    </rPh>
    <rPh sb="141" eb="143">
      <t>ルイジ</t>
    </rPh>
    <rPh sb="143" eb="145">
      <t>ダンタイ</t>
    </rPh>
    <rPh sb="146" eb="147">
      <t>クラ</t>
    </rPh>
    <rPh sb="160" eb="161">
      <t>リツ</t>
    </rPh>
    <rPh sb="250" eb="252">
      <t>ホウテイ</t>
    </rPh>
    <rPh sb="252" eb="254">
      <t>タイヨウ</t>
    </rPh>
    <rPh sb="254" eb="256">
      <t>ネンスウ</t>
    </rPh>
    <rPh sb="257" eb="259">
      <t>ケイカ</t>
    </rPh>
    <rPh sb="262" eb="263">
      <t>カン</t>
    </rPh>
    <rPh sb="264" eb="267">
      <t>タイキュウセイ</t>
    </rPh>
    <rPh sb="268" eb="270">
      <t>コウジョウ</t>
    </rPh>
    <rPh sb="277" eb="279">
      <t>コウシン</t>
    </rPh>
    <rPh sb="280" eb="282">
      <t>ヒツヨウ</t>
    </rPh>
    <rPh sb="283" eb="285">
      <t>カンロ</t>
    </rPh>
    <rPh sb="286" eb="288">
      <t>ミキワ</t>
    </rPh>
    <rPh sb="317" eb="319">
      <t>ヨテイ</t>
    </rPh>
    <phoneticPr fontId="4"/>
  </si>
  <si>
    <t>①『経常収支比率』‥経常費用が経常収益でどの程度賄われているかを示す指標。給水収益の減少や簡易水道事業との経営統合等の影響から、単年度の収支が赤字で経営改善に向けた取組が必要です。
③『流動比率』‥流動負債に対する流動資産の割合で短期債務に対する支払能力を表す指標。比率が低下しているのは、簡易水道事業分の企業債等の流動負債が増加したほか、現金等の流動資産が減少したことが原因です。
④『企業債残高対給水収益比率』‥給水収益に対する企業債残高の割合であり、企業債残高の規模を表す指標。簡易水道事業分の企業債の増加により比率が高くなっています。
⑤『料金回収率』‥給水に係る費用が、どの程度給水収益で賄えているかを表した指標。給水原価が供給単価を上回り、給水収益で必要経費を賄えていないといえます。
⑥『給水原価』‥有収水量1㎥あたりについて、どれだけの費用がかかっているかを表す指標。有収率の低下や経常費用の増加等により、給水原価が供給単価を上回り、適切な数値ではないといえます。　　　　　　　　⑦『施設利用率』‥配水能力に対する配水量の割合で、施設の利用状況を判断する指標。過去5年間において類似団体を上回り、施設が有効利用されているといえます。
⑧『有収率』‥施設の稼働が収益につながっているかを判断する指標。過去5年間において類似団体を下回り、漏水調査等により原因の特定を行い、収益性を上げる必要があります。</t>
    <rPh sb="10" eb="12">
      <t>ケイジョウ</t>
    </rPh>
    <rPh sb="12" eb="14">
      <t>ヒヨウ</t>
    </rPh>
    <rPh sb="15" eb="17">
      <t>ケイジョウ</t>
    </rPh>
    <rPh sb="17" eb="19">
      <t>シュウエキ</t>
    </rPh>
    <rPh sb="22" eb="24">
      <t>テイド</t>
    </rPh>
    <rPh sb="24" eb="25">
      <t>マカナ</t>
    </rPh>
    <rPh sb="32" eb="33">
      <t>シメ</t>
    </rPh>
    <rPh sb="34" eb="36">
      <t>シヒョウ</t>
    </rPh>
    <rPh sb="45" eb="47">
      <t>カンイ</t>
    </rPh>
    <rPh sb="47" eb="49">
      <t>スイドウ</t>
    </rPh>
    <rPh sb="49" eb="51">
      <t>ジギョウ</t>
    </rPh>
    <rPh sb="53" eb="55">
      <t>ケイエイ</t>
    </rPh>
    <rPh sb="55" eb="57">
      <t>トウゴウ</t>
    </rPh>
    <rPh sb="57" eb="58">
      <t>トウ</t>
    </rPh>
    <rPh sb="59" eb="61">
      <t>エイキョウ</t>
    </rPh>
    <rPh sb="64" eb="67">
      <t>タンネンド</t>
    </rPh>
    <rPh sb="68" eb="70">
      <t>シュウシ</t>
    </rPh>
    <rPh sb="71" eb="73">
      <t>アカジ</t>
    </rPh>
    <rPh sb="74" eb="76">
      <t>ケイエイ</t>
    </rPh>
    <rPh sb="76" eb="78">
      <t>カイゼン</t>
    </rPh>
    <rPh sb="79" eb="80">
      <t>ム</t>
    </rPh>
    <rPh sb="82" eb="84">
      <t>トリクミ</t>
    </rPh>
    <rPh sb="85" eb="87">
      <t>ヒツヨウ</t>
    </rPh>
    <rPh sb="99" eb="101">
      <t>リュウドウ</t>
    </rPh>
    <rPh sb="101" eb="103">
      <t>フサイ</t>
    </rPh>
    <rPh sb="104" eb="105">
      <t>タイ</t>
    </rPh>
    <rPh sb="107" eb="109">
      <t>リュウドウ</t>
    </rPh>
    <rPh sb="109" eb="111">
      <t>シサン</t>
    </rPh>
    <rPh sb="112" eb="114">
      <t>ワリアイ</t>
    </rPh>
    <rPh sb="115" eb="117">
      <t>タンキ</t>
    </rPh>
    <rPh sb="117" eb="119">
      <t>サイム</t>
    </rPh>
    <rPh sb="120" eb="121">
      <t>タイ</t>
    </rPh>
    <rPh sb="123" eb="125">
      <t>シハラ</t>
    </rPh>
    <rPh sb="125" eb="127">
      <t>ノウリョク</t>
    </rPh>
    <rPh sb="128" eb="129">
      <t>アラワ</t>
    </rPh>
    <rPh sb="130" eb="132">
      <t>シヒョウ</t>
    </rPh>
    <rPh sb="145" eb="147">
      <t>カンイ</t>
    </rPh>
    <rPh sb="147" eb="149">
      <t>スイドウ</t>
    </rPh>
    <rPh sb="149" eb="151">
      <t>ジギョウ</t>
    </rPh>
    <rPh sb="151" eb="152">
      <t>ブン</t>
    </rPh>
    <rPh sb="153" eb="155">
      <t>キギョウ</t>
    </rPh>
    <rPh sb="155" eb="156">
      <t>サイ</t>
    </rPh>
    <rPh sb="156" eb="157">
      <t>トウ</t>
    </rPh>
    <rPh sb="163" eb="165">
      <t>ゾウカ</t>
    </rPh>
    <rPh sb="208" eb="210">
      <t>キュウスイ</t>
    </rPh>
    <rPh sb="210" eb="212">
      <t>シュウエキ</t>
    </rPh>
    <rPh sb="213" eb="214">
      <t>タイ</t>
    </rPh>
    <rPh sb="216" eb="218">
      <t>キギョウ</t>
    </rPh>
    <rPh sb="218" eb="219">
      <t>サイ</t>
    </rPh>
    <rPh sb="219" eb="221">
      <t>ザンダカ</t>
    </rPh>
    <rPh sb="222" eb="224">
      <t>ワリアイ</t>
    </rPh>
    <rPh sb="228" eb="230">
      <t>キギョウ</t>
    </rPh>
    <rPh sb="230" eb="231">
      <t>サイ</t>
    </rPh>
    <rPh sb="231" eb="233">
      <t>ザンダカ</t>
    </rPh>
    <rPh sb="234" eb="236">
      <t>キボ</t>
    </rPh>
    <rPh sb="237" eb="238">
      <t>アラワ</t>
    </rPh>
    <rPh sb="239" eb="241">
      <t>シヒョウ</t>
    </rPh>
    <rPh sb="248" eb="249">
      <t>ブン</t>
    </rPh>
    <rPh sb="250" eb="252">
      <t>キギョウ</t>
    </rPh>
    <rPh sb="252" eb="253">
      <t>サイ</t>
    </rPh>
    <rPh sb="254" eb="256">
      <t>ゾウカ</t>
    </rPh>
    <rPh sb="259" eb="261">
      <t>ヒリツ</t>
    </rPh>
    <rPh sb="262" eb="263">
      <t>タカ</t>
    </rPh>
    <rPh sb="281" eb="283">
      <t>キュウスイ</t>
    </rPh>
    <rPh sb="284" eb="285">
      <t>カカ</t>
    </rPh>
    <rPh sb="286" eb="288">
      <t>ヒヨウ</t>
    </rPh>
    <rPh sb="292" eb="294">
      <t>テイド</t>
    </rPh>
    <rPh sb="294" eb="296">
      <t>キュウスイ</t>
    </rPh>
    <rPh sb="296" eb="298">
      <t>シュウエキ</t>
    </rPh>
    <rPh sb="299" eb="300">
      <t>マカナ</t>
    </rPh>
    <rPh sb="306" eb="307">
      <t>アラワ</t>
    </rPh>
    <rPh sb="309" eb="311">
      <t>シヒョウ</t>
    </rPh>
    <rPh sb="357" eb="358">
      <t>ユウ</t>
    </rPh>
    <rPh sb="358" eb="359">
      <t>シュウ</t>
    </rPh>
    <rPh sb="359" eb="361">
      <t>スイリョウ</t>
    </rPh>
    <rPh sb="376" eb="378">
      <t>ヒヨウ</t>
    </rPh>
    <rPh sb="387" eb="388">
      <t>アラワ</t>
    </rPh>
    <rPh sb="389" eb="391">
      <t>シヒョウ</t>
    </rPh>
    <rPh sb="392" eb="394">
      <t>ユウシュウ</t>
    </rPh>
    <rPh sb="394" eb="395">
      <t>リツ</t>
    </rPh>
    <rPh sb="396" eb="398">
      <t>テイカ</t>
    </rPh>
    <rPh sb="399" eb="401">
      <t>ケイジョウ</t>
    </rPh>
    <rPh sb="401" eb="403">
      <t>ヒヨウ</t>
    </rPh>
    <rPh sb="404" eb="406">
      <t>ゾウカ</t>
    </rPh>
    <rPh sb="406" eb="407">
      <t>トウ</t>
    </rPh>
    <rPh sb="457" eb="459">
      <t>ハイスイ</t>
    </rPh>
    <rPh sb="459" eb="461">
      <t>ノウリョク</t>
    </rPh>
    <rPh sb="462" eb="463">
      <t>タイ</t>
    </rPh>
    <rPh sb="465" eb="467">
      <t>ハイスイ</t>
    </rPh>
    <rPh sb="467" eb="468">
      <t>リョウ</t>
    </rPh>
    <rPh sb="469" eb="471">
      <t>ワリアイ</t>
    </rPh>
    <rPh sb="473" eb="475">
      <t>シセツ</t>
    </rPh>
    <rPh sb="476" eb="478">
      <t>リヨウ</t>
    </rPh>
    <rPh sb="478" eb="480">
      <t>ジョウキョウ</t>
    </rPh>
    <rPh sb="481" eb="483">
      <t>ハンダン</t>
    </rPh>
    <rPh sb="485" eb="487">
      <t>シヒョウ</t>
    </rPh>
    <rPh sb="532" eb="534">
      <t>シセツ</t>
    </rPh>
    <rPh sb="535" eb="537">
      <t>カドウ</t>
    </rPh>
    <rPh sb="538" eb="540">
      <t>シュウエキ</t>
    </rPh>
    <rPh sb="550" eb="552">
      <t>ハンダン</t>
    </rPh>
    <rPh sb="554" eb="556">
      <t>シヒョウ</t>
    </rPh>
    <phoneticPr fontId="4"/>
  </si>
  <si>
    <t>①『有形固定資産減価償却率』‥有形固定資産のうち償却対象資産の減価償却がどの程度進んでいるかを表す指標。比率が低下しているのは、簡易水道事業分の償却対象資産の増加のためです。しかし、過去4年間において右肩上がりとなっていることから、施設の老朽化が進んでいるといえます。今後は、計画的に更新していく必要があります。
②『管路経年化率』‥法定耐用年数を超えた管路延長の割合を表す指標。過去5年間においていずれも類似団体を上回り、管路の老朽化が進んでいるといえます。老朽化した管路の更新を、耐震化も含め、計画的に進めているところです。
③『管路更新率』‥当該年度に更新した管路延長の割合を表す指標。老朽管の布設替を含め、計画的に管路の更新をしていく予定です。</t>
    <rPh sb="15" eb="17">
      <t>ユウケイ</t>
    </rPh>
    <rPh sb="17" eb="19">
      <t>コテイ</t>
    </rPh>
    <rPh sb="19" eb="21">
      <t>シサン</t>
    </rPh>
    <rPh sb="24" eb="26">
      <t>ショウキャク</t>
    </rPh>
    <rPh sb="26" eb="28">
      <t>タイショウ</t>
    </rPh>
    <rPh sb="28" eb="30">
      <t>シサン</t>
    </rPh>
    <rPh sb="31" eb="33">
      <t>ゲンカ</t>
    </rPh>
    <rPh sb="33" eb="35">
      <t>ショウキャク</t>
    </rPh>
    <rPh sb="38" eb="40">
      <t>テイド</t>
    </rPh>
    <rPh sb="40" eb="41">
      <t>スス</t>
    </rPh>
    <rPh sb="47" eb="48">
      <t>アラワ</t>
    </rPh>
    <rPh sb="49" eb="51">
      <t>シヒョウ</t>
    </rPh>
    <rPh sb="72" eb="74">
      <t>ショウキャク</t>
    </rPh>
    <rPh sb="74" eb="76">
      <t>タイショウ</t>
    </rPh>
    <rPh sb="76" eb="78">
      <t>シサン</t>
    </rPh>
    <rPh sb="79" eb="81">
      <t>ゾウカ</t>
    </rPh>
    <rPh sb="134" eb="136">
      <t>コンゴ</t>
    </rPh>
    <rPh sb="138" eb="141">
      <t>ケイカクテキ</t>
    </rPh>
    <rPh sb="142" eb="144">
      <t>コウシン</t>
    </rPh>
    <rPh sb="148" eb="150">
      <t>ヒツヨウ</t>
    </rPh>
    <rPh sb="167" eb="169">
      <t>ホウテイ</t>
    </rPh>
    <rPh sb="169" eb="171">
      <t>タイヨウ</t>
    </rPh>
    <rPh sb="171" eb="173">
      <t>ネンスウ</t>
    </rPh>
    <rPh sb="174" eb="175">
      <t>コ</t>
    </rPh>
    <rPh sb="177" eb="179">
      <t>カンロ</t>
    </rPh>
    <rPh sb="179" eb="181">
      <t>エンチョウ</t>
    </rPh>
    <rPh sb="182" eb="184">
      <t>ワリアイ</t>
    </rPh>
    <rPh sb="185" eb="186">
      <t>アラワ</t>
    </rPh>
    <rPh sb="187" eb="189">
      <t>シヒョウ</t>
    </rPh>
    <rPh sb="274" eb="276">
      <t>トウガイ</t>
    </rPh>
    <rPh sb="276" eb="278">
      <t>ネンド</t>
    </rPh>
    <rPh sb="279" eb="281">
      <t>コウシン</t>
    </rPh>
    <rPh sb="283" eb="285">
      <t>カンロ</t>
    </rPh>
    <rPh sb="285" eb="287">
      <t>エンチョウ</t>
    </rPh>
    <rPh sb="288" eb="290">
      <t>ワリアイ</t>
    </rPh>
    <rPh sb="291" eb="292">
      <t>アラワ</t>
    </rPh>
    <rPh sb="293" eb="295">
      <t>シヒョウ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</si>
</sst>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0.28000000000000003</c:v>
                </c:pt>
                <c:pt idx="1">
                  <c:v>0.89</c:v>
                </c:pt>
                <c:pt idx="2">
                  <c:v>0.59</c:v>
                </c:pt>
                <c:pt idx="3">
                  <c:v>1.1599999999999999</c:v>
                </c:pt>
                <c:pt idx="4">
                  <c:v>0.49</c:v>
                </c:pt>
              </c:numCache>
            </c:numRef>
          </c:val>
          <c:extLst>
            <c:ext xmlns:c16="http://schemas.microsoft.com/office/drawing/2014/chart" uri="{C3380CC4-5D6E-409C-BE32-E72D297353CC}">
              <c16:uniqueId val="{00000000-9D48-48D0-B9F8-C76055E7461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9D48-48D0-B9F8-C76055E7461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82.42</c:v>
                </c:pt>
                <c:pt idx="1">
                  <c:v>77.48</c:v>
                </c:pt>
                <c:pt idx="2">
                  <c:v>78.989999999999995</c:v>
                </c:pt>
                <c:pt idx="3">
                  <c:v>81.63</c:v>
                </c:pt>
                <c:pt idx="4">
                  <c:v>77.900000000000006</c:v>
                </c:pt>
              </c:numCache>
            </c:numRef>
          </c:val>
          <c:extLst>
            <c:ext xmlns:c16="http://schemas.microsoft.com/office/drawing/2014/chart" uri="{C3380CC4-5D6E-409C-BE32-E72D297353CC}">
              <c16:uniqueId val="{00000000-E2FC-438D-A3D7-60F0F86446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E2FC-438D-A3D7-60F0F86446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79.52</c:v>
                </c:pt>
                <c:pt idx="1">
                  <c:v>83.15</c:v>
                </c:pt>
                <c:pt idx="2">
                  <c:v>82.04</c:v>
                </c:pt>
                <c:pt idx="3">
                  <c:v>78.489999999999995</c:v>
                </c:pt>
                <c:pt idx="4">
                  <c:v>76.349999999999994</c:v>
                </c:pt>
              </c:numCache>
            </c:numRef>
          </c:val>
          <c:extLst>
            <c:ext xmlns:c16="http://schemas.microsoft.com/office/drawing/2014/chart" uri="{C3380CC4-5D6E-409C-BE32-E72D297353CC}">
              <c16:uniqueId val="{00000000-44C4-4850-A7CF-94A6BDF17BB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44C4-4850-A7CF-94A6BDF17BB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106.77</c:v>
                </c:pt>
                <c:pt idx="1">
                  <c:v>109.42</c:v>
                </c:pt>
                <c:pt idx="2">
                  <c:v>109.17</c:v>
                </c:pt>
                <c:pt idx="3">
                  <c:v>106.49</c:v>
                </c:pt>
                <c:pt idx="4">
                  <c:v>96.11</c:v>
                </c:pt>
              </c:numCache>
            </c:numRef>
          </c:val>
          <c:extLst>
            <c:ext xmlns:c16="http://schemas.microsoft.com/office/drawing/2014/chart" uri="{C3380CC4-5D6E-409C-BE32-E72D297353CC}">
              <c16:uniqueId val="{00000000-AC0C-492A-8125-0229820259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AC0C-492A-8125-0229820259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43.31</c:v>
                </c:pt>
                <c:pt idx="1">
                  <c:v>44.24</c:v>
                </c:pt>
                <c:pt idx="2">
                  <c:v>45.64</c:v>
                </c:pt>
                <c:pt idx="3">
                  <c:v>46.49</c:v>
                </c:pt>
                <c:pt idx="4">
                  <c:v>35.130000000000003</c:v>
                </c:pt>
              </c:numCache>
            </c:numRef>
          </c:val>
          <c:extLst>
            <c:ext xmlns:c16="http://schemas.microsoft.com/office/drawing/2014/chart" uri="{C3380CC4-5D6E-409C-BE32-E72D297353CC}">
              <c16:uniqueId val="{00000000-7D7E-4262-8F7C-8DE80E0CAEA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7D7E-4262-8F7C-8DE80E0CAEA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18.48</c:v>
                </c:pt>
                <c:pt idx="1">
                  <c:v>17.989999999999998</c:v>
                </c:pt>
                <c:pt idx="2">
                  <c:v>16.920000000000002</c:v>
                </c:pt>
                <c:pt idx="3">
                  <c:v>25.94</c:v>
                </c:pt>
                <c:pt idx="4">
                  <c:v>18.52</c:v>
                </c:pt>
              </c:numCache>
            </c:numRef>
          </c:val>
          <c:extLst>
            <c:ext xmlns:c16="http://schemas.microsoft.com/office/drawing/2014/chart" uri="{C3380CC4-5D6E-409C-BE32-E72D297353CC}">
              <c16:uniqueId val="{00000000-84A5-4E6E-8249-E109F7D241F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84A5-4E6E-8249-E109F7D241F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8BC-4CD3-8F1F-F96D650056F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48BC-4CD3-8F1F-F96D650056F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177.24</c:v>
                </c:pt>
                <c:pt idx="1">
                  <c:v>179.6</c:v>
                </c:pt>
                <c:pt idx="2">
                  <c:v>182.66</c:v>
                </c:pt>
                <c:pt idx="3">
                  <c:v>180.95</c:v>
                </c:pt>
                <c:pt idx="4">
                  <c:v>139.30000000000001</c:v>
                </c:pt>
              </c:numCache>
            </c:numRef>
          </c:val>
          <c:extLst>
            <c:ext xmlns:c16="http://schemas.microsoft.com/office/drawing/2014/chart" uri="{C3380CC4-5D6E-409C-BE32-E72D297353CC}">
              <c16:uniqueId val="{00000000-3916-46B9-9DC7-0773F5F8083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3916-46B9-9DC7-0773F5F8083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498.28</c:v>
                </c:pt>
                <c:pt idx="1">
                  <c:v>502.68</c:v>
                </c:pt>
                <c:pt idx="2">
                  <c:v>492.16</c:v>
                </c:pt>
                <c:pt idx="3">
                  <c:v>484.84</c:v>
                </c:pt>
                <c:pt idx="4">
                  <c:v>555.97</c:v>
                </c:pt>
              </c:numCache>
            </c:numRef>
          </c:val>
          <c:extLst>
            <c:ext xmlns:c16="http://schemas.microsoft.com/office/drawing/2014/chart" uri="{C3380CC4-5D6E-409C-BE32-E72D297353CC}">
              <c16:uniqueId val="{00000000-DB8C-4BBC-8781-A86AF8A1024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DB8C-4BBC-8781-A86AF8A1024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103.33</c:v>
                </c:pt>
                <c:pt idx="1">
                  <c:v>104.33</c:v>
                </c:pt>
                <c:pt idx="2">
                  <c:v>104.3</c:v>
                </c:pt>
                <c:pt idx="3">
                  <c:v>101.59</c:v>
                </c:pt>
                <c:pt idx="4">
                  <c:v>79.41</c:v>
                </c:pt>
              </c:numCache>
            </c:numRef>
          </c:val>
          <c:extLst>
            <c:ext xmlns:c16="http://schemas.microsoft.com/office/drawing/2014/chart" uri="{C3380CC4-5D6E-409C-BE32-E72D297353CC}">
              <c16:uniqueId val="{00000000-0914-40D7-A875-F96EB33BD52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0914-40D7-A875-F96EB33BD52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121.49</c:v>
                </c:pt>
                <c:pt idx="1">
                  <c:v>120.29</c:v>
                </c:pt>
                <c:pt idx="2">
                  <c:v>120.38</c:v>
                </c:pt>
                <c:pt idx="3">
                  <c:v>124</c:v>
                </c:pt>
                <c:pt idx="4">
                  <c:v>159.74</c:v>
                </c:pt>
              </c:numCache>
            </c:numRef>
          </c:val>
          <c:extLst>
            <c:ext xmlns:c16="http://schemas.microsoft.com/office/drawing/2014/chart" uri="{C3380CC4-5D6E-409C-BE32-E72D297353CC}">
              <c16:uniqueId val="{00000000-6D78-4C27-9A4D-386DBAEAE87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6D78-4C27-9A4D-386DBAEAE87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大分県　佐伯市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71807</v>
      </c>
      <c r="AM8" s="60"/>
      <c r="AN8" s="60"/>
      <c r="AO8" s="60"/>
      <c r="AP8" s="60"/>
      <c r="AQ8" s="60"/>
      <c r="AR8" s="60"/>
      <c r="AS8" s="60"/>
      <c r="AT8" s="51">
        <f>データ!$S$6</f>
        <v>903.11</v>
      </c>
      <c r="AU8" s="52"/>
      <c r="AV8" s="52"/>
      <c r="AW8" s="52"/>
      <c r="AX8" s="52"/>
      <c r="AY8" s="52"/>
      <c r="AZ8" s="52"/>
      <c r="BA8" s="52"/>
      <c r="BB8" s="53">
        <f>データ!$T$6</f>
        <v>79.510000000000005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62.29</v>
      </c>
      <c r="J10" s="52"/>
      <c r="K10" s="52"/>
      <c r="L10" s="52"/>
      <c r="M10" s="52"/>
      <c r="N10" s="52"/>
      <c r="O10" s="63"/>
      <c r="P10" s="53">
        <f>データ!$P$6</f>
        <v>99.18</v>
      </c>
      <c r="Q10" s="53"/>
      <c r="R10" s="53"/>
      <c r="S10" s="53"/>
      <c r="T10" s="53"/>
      <c r="U10" s="53"/>
      <c r="V10" s="53"/>
      <c r="W10" s="60">
        <f>データ!$Q$6</f>
        <v>2480</v>
      </c>
      <c r="X10" s="60"/>
      <c r="Y10" s="60"/>
      <c r="Z10" s="60"/>
      <c r="AA10" s="60"/>
      <c r="AB10" s="60"/>
      <c r="AC10" s="60"/>
      <c r="AD10" s="2"/>
      <c r="AE10" s="2"/>
      <c r="AF10" s="2"/>
      <c r="AG10" s="2"/>
      <c r="AH10" s="4"/>
      <c r="AI10" s="4"/>
      <c r="AJ10" s="4"/>
      <c r="AK10" s="4"/>
      <c r="AL10" s="60">
        <f>データ!$U$6</f>
        <v>70779</v>
      </c>
      <c r="AM10" s="60"/>
      <c r="AN10" s="60"/>
      <c r="AO10" s="60"/>
      <c r="AP10" s="60"/>
      <c r="AQ10" s="60"/>
      <c r="AR10" s="60"/>
      <c r="AS10" s="60"/>
      <c r="AT10" s="51">
        <f>データ!$V$6</f>
        <v>151.13</v>
      </c>
      <c r="AU10" s="52"/>
      <c r="AV10" s="52"/>
      <c r="AW10" s="52"/>
      <c r="AX10" s="52"/>
      <c r="AY10" s="52"/>
      <c r="AZ10" s="52"/>
      <c r="BA10" s="52"/>
      <c r="BB10" s="53">
        <f>データ!$W$6</f>
        <v>468.33</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105</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4" t="s">
        <v>106</v>
      </c>
      <c r="BM47" s="95"/>
      <c r="BN47" s="95"/>
      <c r="BO47" s="95"/>
      <c r="BP47" s="95"/>
      <c r="BQ47" s="95"/>
      <c r="BR47" s="95"/>
      <c r="BS47" s="95"/>
      <c r="BT47" s="95"/>
      <c r="BU47" s="95"/>
      <c r="BV47" s="95"/>
      <c r="BW47" s="95"/>
      <c r="BX47" s="95"/>
      <c r="BY47" s="95"/>
      <c r="BZ47" s="9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4"/>
      <c r="BM48" s="95"/>
      <c r="BN48" s="95"/>
      <c r="BO48" s="95"/>
      <c r="BP48" s="95"/>
      <c r="BQ48" s="95"/>
      <c r="BR48" s="95"/>
      <c r="BS48" s="95"/>
      <c r="BT48" s="95"/>
      <c r="BU48" s="95"/>
      <c r="BV48" s="95"/>
      <c r="BW48" s="95"/>
      <c r="BX48" s="95"/>
      <c r="BY48" s="95"/>
      <c r="BZ48" s="9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4"/>
      <c r="BM49" s="95"/>
      <c r="BN49" s="95"/>
      <c r="BO49" s="95"/>
      <c r="BP49" s="95"/>
      <c r="BQ49" s="95"/>
      <c r="BR49" s="95"/>
      <c r="BS49" s="95"/>
      <c r="BT49" s="95"/>
      <c r="BU49" s="95"/>
      <c r="BV49" s="95"/>
      <c r="BW49" s="95"/>
      <c r="BX49" s="95"/>
      <c r="BY49" s="95"/>
      <c r="BZ49" s="9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4"/>
      <c r="BM50" s="95"/>
      <c r="BN50" s="95"/>
      <c r="BO50" s="95"/>
      <c r="BP50" s="95"/>
      <c r="BQ50" s="95"/>
      <c r="BR50" s="95"/>
      <c r="BS50" s="95"/>
      <c r="BT50" s="95"/>
      <c r="BU50" s="95"/>
      <c r="BV50" s="95"/>
      <c r="BW50" s="95"/>
      <c r="BX50" s="95"/>
      <c r="BY50" s="95"/>
      <c r="BZ50" s="9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4"/>
      <c r="BM51" s="95"/>
      <c r="BN51" s="95"/>
      <c r="BO51" s="95"/>
      <c r="BP51" s="95"/>
      <c r="BQ51" s="95"/>
      <c r="BR51" s="95"/>
      <c r="BS51" s="95"/>
      <c r="BT51" s="95"/>
      <c r="BU51" s="95"/>
      <c r="BV51" s="95"/>
      <c r="BW51" s="95"/>
      <c r="BX51" s="95"/>
      <c r="BY51" s="95"/>
      <c r="BZ51" s="9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4"/>
      <c r="BM52" s="95"/>
      <c r="BN52" s="95"/>
      <c r="BO52" s="95"/>
      <c r="BP52" s="95"/>
      <c r="BQ52" s="95"/>
      <c r="BR52" s="95"/>
      <c r="BS52" s="95"/>
      <c r="BT52" s="95"/>
      <c r="BU52" s="95"/>
      <c r="BV52" s="95"/>
      <c r="BW52" s="95"/>
      <c r="BX52" s="95"/>
      <c r="BY52" s="95"/>
      <c r="BZ52" s="9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4"/>
      <c r="BM53" s="95"/>
      <c r="BN53" s="95"/>
      <c r="BO53" s="95"/>
      <c r="BP53" s="95"/>
      <c r="BQ53" s="95"/>
      <c r="BR53" s="95"/>
      <c r="BS53" s="95"/>
      <c r="BT53" s="95"/>
      <c r="BU53" s="95"/>
      <c r="BV53" s="95"/>
      <c r="BW53" s="95"/>
      <c r="BX53" s="95"/>
      <c r="BY53" s="95"/>
      <c r="BZ53" s="9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4"/>
      <c r="BM54" s="95"/>
      <c r="BN54" s="95"/>
      <c r="BO54" s="95"/>
      <c r="BP54" s="95"/>
      <c r="BQ54" s="95"/>
      <c r="BR54" s="95"/>
      <c r="BS54" s="95"/>
      <c r="BT54" s="95"/>
      <c r="BU54" s="95"/>
      <c r="BV54" s="95"/>
      <c r="BW54" s="95"/>
      <c r="BX54" s="95"/>
      <c r="BY54" s="95"/>
      <c r="BZ54" s="9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4"/>
      <c r="BM55" s="95"/>
      <c r="BN55" s="95"/>
      <c r="BO55" s="95"/>
      <c r="BP55" s="95"/>
      <c r="BQ55" s="95"/>
      <c r="BR55" s="95"/>
      <c r="BS55" s="95"/>
      <c r="BT55" s="95"/>
      <c r="BU55" s="95"/>
      <c r="BV55" s="95"/>
      <c r="BW55" s="95"/>
      <c r="BX55" s="95"/>
      <c r="BY55" s="95"/>
      <c r="BZ55" s="9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4"/>
      <c r="BM56" s="95"/>
      <c r="BN56" s="95"/>
      <c r="BO56" s="95"/>
      <c r="BP56" s="95"/>
      <c r="BQ56" s="95"/>
      <c r="BR56" s="95"/>
      <c r="BS56" s="95"/>
      <c r="BT56" s="95"/>
      <c r="BU56" s="95"/>
      <c r="BV56" s="95"/>
      <c r="BW56" s="95"/>
      <c r="BX56" s="95"/>
      <c r="BY56" s="95"/>
      <c r="BZ56" s="9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4"/>
      <c r="BM57" s="95"/>
      <c r="BN57" s="95"/>
      <c r="BO57" s="95"/>
      <c r="BP57" s="95"/>
      <c r="BQ57" s="95"/>
      <c r="BR57" s="95"/>
      <c r="BS57" s="95"/>
      <c r="BT57" s="95"/>
      <c r="BU57" s="95"/>
      <c r="BV57" s="95"/>
      <c r="BW57" s="95"/>
      <c r="BX57" s="95"/>
      <c r="BY57" s="95"/>
      <c r="BZ57" s="9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4"/>
      <c r="BM58" s="95"/>
      <c r="BN58" s="95"/>
      <c r="BO58" s="95"/>
      <c r="BP58" s="95"/>
      <c r="BQ58" s="95"/>
      <c r="BR58" s="95"/>
      <c r="BS58" s="95"/>
      <c r="BT58" s="95"/>
      <c r="BU58" s="95"/>
      <c r="BV58" s="95"/>
      <c r="BW58" s="95"/>
      <c r="BX58" s="95"/>
      <c r="BY58" s="95"/>
      <c r="BZ58" s="9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4"/>
      <c r="BM59" s="95"/>
      <c r="BN59" s="95"/>
      <c r="BO59" s="95"/>
      <c r="BP59" s="95"/>
      <c r="BQ59" s="95"/>
      <c r="BR59" s="95"/>
      <c r="BS59" s="95"/>
      <c r="BT59" s="95"/>
      <c r="BU59" s="95"/>
      <c r="BV59" s="95"/>
      <c r="BW59" s="95"/>
      <c r="BX59" s="95"/>
      <c r="BY59" s="95"/>
      <c r="BZ59" s="96"/>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94"/>
      <c r="BM60" s="95"/>
      <c r="BN60" s="95"/>
      <c r="BO60" s="95"/>
      <c r="BP60" s="95"/>
      <c r="BQ60" s="95"/>
      <c r="BR60" s="95"/>
      <c r="BS60" s="95"/>
      <c r="BT60" s="95"/>
      <c r="BU60" s="95"/>
      <c r="BV60" s="95"/>
      <c r="BW60" s="95"/>
      <c r="BX60" s="95"/>
      <c r="BY60" s="95"/>
      <c r="BZ60" s="96"/>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94"/>
      <c r="BM61" s="95"/>
      <c r="BN61" s="95"/>
      <c r="BO61" s="95"/>
      <c r="BP61" s="95"/>
      <c r="BQ61" s="95"/>
      <c r="BR61" s="95"/>
      <c r="BS61" s="95"/>
      <c r="BT61" s="95"/>
      <c r="BU61" s="95"/>
      <c r="BV61" s="95"/>
      <c r="BW61" s="95"/>
      <c r="BX61" s="95"/>
      <c r="BY61" s="95"/>
      <c r="BZ61" s="9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4"/>
      <c r="BM62" s="95"/>
      <c r="BN62" s="95"/>
      <c r="BO62" s="95"/>
      <c r="BP62" s="95"/>
      <c r="BQ62" s="95"/>
      <c r="BR62" s="95"/>
      <c r="BS62" s="95"/>
      <c r="BT62" s="95"/>
      <c r="BU62" s="95"/>
      <c r="BV62" s="95"/>
      <c r="BW62" s="95"/>
      <c r="BX62" s="95"/>
      <c r="BY62" s="95"/>
      <c r="BZ62" s="9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4"/>
      <c r="BM63" s="95"/>
      <c r="BN63" s="95"/>
      <c r="BO63" s="95"/>
      <c r="BP63" s="95"/>
      <c r="BQ63" s="95"/>
      <c r="BR63" s="95"/>
      <c r="BS63" s="95"/>
      <c r="BT63" s="95"/>
      <c r="BU63" s="95"/>
      <c r="BV63" s="95"/>
      <c r="BW63" s="95"/>
      <c r="BX63" s="95"/>
      <c r="BY63" s="95"/>
      <c r="BZ63" s="9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104</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MVBs8yqWujJALMOFdd1u1j1LsnIvXyTOhfE6WkyLgfSwnFhM9JAoC2NhIgHO1NqUyKVOlyFOXiKBwqHM8U9J3g==" saltValue="CQkBhzv+qZeHIAuuhNzI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442054</v>
      </c>
      <c r="D6" s="34">
        <f t="shared" si="3"/>
        <v>46</v>
      </c>
      <c r="E6" s="34">
        <f t="shared" si="3"/>
        <v>1</v>
      </c>
      <c r="F6" s="34">
        <f t="shared" si="3"/>
        <v>0</v>
      </c>
      <c r="G6" s="34">
        <f t="shared" si="3"/>
        <v>1</v>
      </c>
      <c r="H6" s="34" t="str">
        <f t="shared" si="3"/>
        <v>大分県　佐伯市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62.29</v>
      </c>
      <c r="P6" s="35">
        <f t="shared" si="3"/>
        <v>99.18</v>
      </c>
      <c r="Q6" s="35">
        <f t="shared" si="3"/>
        <v>2480</v>
      </c>
      <c r="R6" s="35">
        <f t="shared" si="3"/>
        <v>71807</v>
      </c>
      <c r="S6" s="35">
        <f t="shared" si="3"/>
        <v>903.11</v>
      </c>
      <c r="T6" s="35">
        <f t="shared" si="3"/>
        <v>79.510000000000005</v>
      </c>
      <c r="U6" s="35">
        <f t="shared" si="3"/>
        <v>70779</v>
      </c>
      <c r="V6" s="35">
        <f t="shared" si="3"/>
        <v>151.13</v>
      </c>
      <c r="W6" s="35">
        <f t="shared" si="3"/>
        <v>468.33</v>
      </c>
      <c r="X6" s="36">
        <f>IF(X7="",NA(),X7)</f>
        <v>106.77</v>
      </c>
      <c r="Y6" s="36">
        <f t="shared" ref="Y6:AG6" si="4">IF(Y7="",NA(),Y7)</f>
        <v>109.42</v>
      </c>
      <c r="Z6" s="36">
        <f t="shared" si="4"/>
        <v>109.17</v>
      </c>
      <c r="AA6" s="36">
        <f t="shared" si="4"/>
        <v>106.49</v>
      </c>
      <c r="AB6" s="36">
        <f t="shared" si="4"/>
        <v>96.11</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177.24</v>
      </c>
      <c r="AU6" s="36">
        <f t="shared" ref="AU6:BC6" si="6">IF(AU7="",NA(),AU7)</f>
        <v>179.6</v>
      </c>
      <c r="AV6" s="36">
        <f t="shared" si="6"/>
        <v>182.66</v>
      </c>
      <c r="AW6" s="36">
        <f t="shared" si="6"/>
        <v>180.95</v>
      </c>
      <c r="AX6" s="36">
        <f t="shared" si="6"/>
        <v>139.30000000000001</v>
      </c>
      <c r="AY6" s="36">
        <f t="shared" si="6"/>
        <v>335.95</v>
      </c>
      <c r="AZ6" s="36">
        <f t="shared" si="6"/>
        <v>346.59</v>
      </c>
      <c r="BA6" s="36">
        <f t="shared" si="6"/>
        <v>357.82</v>
      </c>
      <c r="BB6" s="36">
        <f t="shared" si="6"/>
        <v>355.5</v>
      </c>
      <c r="BC6" s="36">
        <f t="shared" si="6"/>
        <v>349.83</v>
      </c>
      <c r="BD6" s="35" t="str">
        <f>IF(BD7="","",IF(BD7="-","【-】","【"&amp;SUBSTITUTE(TEXT(BD7,"#,##0.00"),"-","△")&amp;"】"))</f>
        <v>【261.93】</v>
      </c>
      <c r="BE6" s="36">
        <f>IF(BE7="",NA(),BE7)</f>
        <v>498.28</v>
      </c>
      <c r="BF6" s="36">
        <f t="shared" ref="BF6:BN6" si="7">IF(BF7="",NA(),BF7)</f>
        <v>502.68</v>
      </c>
      <c r="BG6" s="36">
        <f t="shared" si="7"/>
        <v>492.16</v>
      </c>
      <c r="BH6" s="36">
        <f t="shared" si="7"/>
        <v>484.84</v>
      </c>
      <c r="BI6" s="36">
        <f t="shared" si="7"/>
        <v>555.97</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103.33</v>
      </c>
      <c r="BQ6" s="36">
        <f t="shared" ref="BQ6:BY6" si="8">IF(BQ7="",NA(),BQ7)</f>
        <v>104.33</v>
      </c>
      <c r="BR6" s="36">
        <f t="shared" si="8"/>
        <v>104.3</v>
      </c>
      <c r="BS6" s="36">
        <f t="shared" si="8"/>
        <v>101.59</v>
      </c>
      <c r="BT6" s="36">
        <f t="shared" si="8"/>
        <v>79.41</v>
      </c>
      <c r="BU6" s="36">
        <f t="shared" si="8"/>
        <v>105.21</v>
      </c>
      <c r="BV6" s="36">
        <f t="shared" si="8"/>
        <v>105.71</v>
      </c>
      <c r="BW6" s="36">
        <f t="shared" si="8"/>
        <v>106.01</v>
      </c>
      <c r="BX6" s="36">
        <f t="shared" si="8"/>
        <v>104.57</v>
      </c>
      <c r="BY6" s="36">
        <f t="shared" si="8"/>
        <v>103.54</v>
      </c>
      <c r="BZ6" s="35" t="str">
        <f>IF(BZ7="","",IF(BZ7="-","【-】","【"&amp;SUBSTITUTE(TEXT(BZ7,"#,##0.00"),"-","△")&amp;"】"))</f>
        <v>【103.91】</v>
      </c>
      <c r="CA6" s="36">
        <f>IF(CA7="",NA(),CA7)</f>
        <v>121.49</v>
      </c>
      <c r="CB6" s="36">
        <f t="shared" ref="CB6:CJ6" si="9">IF(CB7="",NA(),CB7)</f>
        <v>120.29</v>
      </c>
      <c r="CC6" s="36">
        <f t="shared" si="9"/>
        <v>120.38</v>
      </c>
      <c r="CD6" s="36">
        <f t="shared" si="9"/>
        <v>124</v>
      </c>
      <c r="CE6" s="36">
        <f t="shared" si="9"/>
        <v>159.74</v>
      </c>
      <c r="CF6" s="36">
        <f t="shared" si="9"/>
        <v>162.59</v>
      </c>
      <c r="CG6" s="36">
        <f t="shared" si="9"/>
        <v>162.15</v>
      </c>
      <c r="CH6" s="36">
        <f t="shared" si="9"/>
        <v>162.24</v>
      </c>
      <c r="CI6" s="36">
        <f t="shared" si="9"/>
        <v>165.47</v>
      </c>
      <c r="CJ6" s="36">
        <f t="shared" si="9"/>
        <v>167.46</v>
      </c>
      <c r="CK6" s="35" t="str">
        <f>IF(CK7="","",IF(CK7="-","【-】","【"&amp;SUBSTITUTE(TEXT(CK7,"#,##0.00"),"-","△")&amp;"】"))</f>
        <v>【167.11】</v>
      </c>
      <c r="CL6" s="36">
        <f>IF(CL7="",NA(),CL7)</f>
        <v>82.42</v>
      </c>
      <c r="CM6" s="36">
        <f t="shared" ref="CM6:CU6" si="10">IF(CM7="",NA(),CM7)</f>
        <v>77.48</v>
      </c>
      <c r="CN6" s="36">
        <f t="shared" si="10"/>
        <v>78.989999999999995</v>
      </c>
      <c r="CO6" s="36">
        <f t="shared" si="10"/>
        <v>81.63</v>
      </c>
      <c r="CP6" s="36">
        <f t="shared" si="10"/>
        <v>77.900000000000006</v>
      </c>
      <c r="CQ6" s="36">
        <f t="shared" si="10"/>
        <v>59.17</v>
      </c>
      <c r="CR6" s="36">
        <f t="shared" si="10"/>
        <v>59.34</v>
      </c>
      <c r="CS6" s="36">
        <f t="shared" si="10"/>
        <v>59.11</v>
      </c>
      <c r="CT6" s="36">
        <f t="shared" si="10"/>
        <v>59.74</v>
      </c>
      <c r="CU6" s="36">
        <f t="shared" si="10"/>
        <v>59.46</v>
      </c>
      <c r="CV6" s="35" t="str">
        <f>IF(CV7="","",IF(CV7="-","【-】","【"&amp;SUBSTITUTE(TEXT(CV7,"#,##0.00"),"-","△")&amp;"】"))</f>
        <v>【60.27】</v>
      </c>
      <c r="CW6" s="36">
        <f>IF(CW7="",NA(),CW7)</f>
        <v>79.52</v>
      </c>
      <c r="CX6" s="36">
        <f t="shared" ref="CX6:DF6" si="11">IF(CX7="",NA(),CX7)</f>
        <v>83.15</v>
      </c>
      <c r="CY6" s="36">
        <f t="shared" si="11"/>
        <v>82.04</v>
      </c>
      <c r="CZ6" s="36">
        <f t="shared" si="11"/>
        <v>78.489999999999995</v>
      </c>
      <c r="DA6" s="36">
        <f t="shared" si="11"/>
        <v>76.349999999999994</v>
      </c>
      <c r="DB6" s="36">
        <f t="shared" si="11"/>
        <v>87.6</v>
      </c>
      <c r="DC6" s="36">
        <f t="shared" si="11"/>
        <v>87.74</v>
      </c>
      <c r="DD6" s="36">
        <f t="shared" si="11"/>
        <v>87.91</v>
      </c>
      <c r="DE6" s="36">
        <f t="shared" si="11"/>
        <v>87.28</v>
      </c>
      <c r="DF6" s="36">
        <f t="shared" si="11"/>
        <v>87.41</v>
      </c>
      <c r="DG6" s="35" t="str">
        <f>IF(DG7="","",IF(DG7="-","【-】","【"&amp;SUBSTITUTE(TEXT(DG7,"#,##0.00"),"-","△")&amp;"】"))</f>
        <v>【89.92】</v>
      </c>
      <c r="DH6" s="36">
        <f>IF(DH7="",NA(),DH7)</f>
        <v>43.31</v>
      </c>
      <c r="DI6" s="36">
        <f t="shared" ref="DI6:DQ6" si="12">IF(DI7="",NA(),DI7)</f>
        <v>44.24</v>
      </c>
      <c r="DJ6" s="36">
        <f t="shared" si="12"/>
        <v>45.64</v>
      </c>
      <c r="DK6" s="36">
        <f t="shared" si="12"/>
        <v>46.49</v>
      </c>
      <c r="DL6" s="36">
        <f t="shared" si="12"/>
        <v>35.130000000000003</v>
      </c>
      <c r="DM6" s="36">
        <f t="shared" si="12"/>
        <v>45.25</v>
      </c>
      <c r="DN6" s="36">
        <f t="shared" si="12"/>
        <v>46.27</v>
      </c>
      <c r="DO6" s="36">
        <f t="shared" si="12"/>
        <v>46.88</v>
      </c>
      <c r="DP6" s="36">
        <f t="shared" si="12"/>
        <v>46.94</v>
      </c>
      <c r="DQ6" s="36">
        <f t="shared" si="12"/>
        <v>47.62</v>
      </c>
      <c r="DR6" s="35" t="str">
        <f>IF(DR7="","",IF(DR7="-","【-】","【"&amp;SUBSTITUTE(TEXT(DR7,"#,##0.00"),"-","△")&amp;"】"))</f>
        <v>【48.85】</v>
      </c>
      <c r="DS6" s="36">
        <f>IF(DS7="",NA(),DS7)</f>
        <v>18.48</v>
      </c>
      <c r="DT6" s="36">
        <f t="shared" ref="DT6:EB6" si="13">IF(DT7="",NA(),DT7)</f>
        <v>17.989999999999998</v>
      </c>
      <c r="DU6" s="36">
        <f t="shared" si="13"/>
        <v>16.920000000000002</v>
      </c>
      <c r="DV6" s="36">
        <f t="shared" si="13"/>
        <v>25.94</v>
      </c>
      <c r="DW6" s="36">
        <f t="shared" si="13"/>
        <v>18.52</v>
      </c>
      <c r="DX6" s="36">
        <f t="shared" si="13"/>
        <v>10.71</v>
      </c>
      <c r="DY6" s="36">
        <f t="shared" si="13"/>
        <v>10.93</v>
      </c>
      <c r="DZ6" s="36">
        <f t="shared" si="13"/>
        <v>13.39</v>
      </c>
      <c r="EA6" s="36">
        <f t="shared" si="13"/>
        <v>14.48</v>
      </c>
      <c r="EB6" s="36">
        <f t="shared" si="13"/>
        <v>16.27</v>
      </c>
      <c r="EC6" s="35" t="str">
        <f>IF(EC7="","",IF(EC7="-","【-】","【"&amp;SUBSTITUTE(TEXT(EC7,"#,##0.00"),"-","△")&amp;"】"))</f>
        <v>【17.80】</v>
      </c>
      <c r="ED6" s="36">
        <f>IF(ED7="",NA(),ED7)</f>
        <v>0.28000000000000003</v>
      </c>
      <c r="EE6" s="36">
        <f t="shared" ref="EE6:EM6" si="14">IF(EE7="",NA(),EE7)</f>
        <v>0.89</v>
      </c>
      <c r="EF6" s="36">
        <f t="shared" si="14"/>
        <v>0.59</v>
      </c>
      <c r="EG6" s="36">
        <f t="shared" si="14"/>
        <v>1.1599999999999999</v>
      </c>
      <c r="EH6" s="36">
        <f t="shared" si="14"/>
        <v>0.49</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442054</v>
      </c>
      <c r="D7" s="38">
        <v>46</v>
      </c>
      <c r="E7" s="38">
        <v>1</v>
      </c>
      <c r="F7" s="38">
        <v>0</v>
      </c>
      <c r="G7" s="38">
        <v>1</v>
      </c>
      <c r="H7" s="38" t="s">
        <v>92</v>
      </c>
      <c r="I7" s="38" t="s">
        <v>93</v>
      </c>
      <c r="J7" s="38" t="s">
        <v>94</v>
      </c>
      <c r="K7" s="38" t="s">
        <v>95</v>
      </c>
      <c r="L7" s="38" t="s">
        <v>96</v>
      </c>
      <c r="M7" s="38" t="s">
        <v>97</v>
      </c>
      <c r="N7" s="39" t="s">
        <v>98</v>
      </c>
      <c r="O7" s="39">
        <v>62.29</v>
      </c>
      <c r="P7" s="39">
        <v>99.18</v>
      </c>
      <c r="Q7" s="39">
        <v>2480</v>
      </c>
      <c r="R7" s="39">
        <v>71807</v>
      </c>
      <c r="S7" s="39">
        <v>903.11</v>
      </c>
      <c r="T7" s="39">
        <v>79.510000000000005</v>
      </c>
      <c r="U7" s="39">
        <v>70779</v>
      </c>
      <c r="V7" s="39">
        <v>151.13</v>
      </c>
      <c r="W7" s="39">
        <v>468.33</v>
      </c>
      <c r="X7" s="39">
        <v>106.77</v>
      </c>
      <c r="Y7" s="39">
        <v>109.42</v>
      </c>
      <c r="Z7" s="39">
        <v>109.17</v>
      </c>
      <c r="AA7" s="39">
        <v>106.49</v>
      </c>
      <c r="AB7" s="39">
        <v>96.11</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177.24</v>
      </c>
      <c r="AU7" s="39">
        <v>179.6</v>
      </c>
      <c r="AV7" s="39">
        <v>182.66</v>
      </c>
      <c r="AW7" s="39">
        <v>180.95</v>
      </c>
      <c r="AX7" s="39">
        <v>139.30000000000001</v>
      </c>
      <c r="AY7" s="39">
        <v>335.95</v>
      </c>
      <c r="AZ7" s="39">
        <v>346.59</v>
      </c>
      <c r="BA7" s="39">
        <v>357.82</v>
      </c>
      <c r="BB7" s="39">
        <v>355.5</v>
      </c>
      <c r="BC7" s="39">
        <v>349.83</v>
      </c>
      <c r="BD7" s="39">
        <v>261.93</v>
      </c>
      <c r="BE7" s="39">
        <v>498.28</v>
      </c>
      <c r="BF7" s="39">
        <v>502.68</v>
      </c>
      <c r="BG7" s="39">
        <v>492.16</v>
      </c>
      <c r="BH7" s="39">
        <v>484.84</v>
      </c>
      <c r="BI7" s="39">
        <v>555.97</v>
      </c>
      <c r="BJ7" s="39">
        <v>319.82</v>
      </c>
      <c r="BK7" s="39">
        <v>312.02999999999997</v>
      </c>
      <c r="BL7" s="39">
        <v>307.45999999999998</v>
      </c>
      <c r="BM7" s="39">
        <v>312.58</v>
      </c>
      <c r="BN7" s="39">
        <v>314.87</v>
      </c>
      <c r="BO7" s="39">
        <v>270.45999999999998</v>
      </c>
      <c r="BP7" s="39">
        <v>103.33</v>
      </c>
      <c r="BQ7" s="39">
        <v>104.33</v>
      </c>
      <c r="BR7" s="39">
        <v>104.3</v>
      </c>
      <c r="BS7" s="39">
        <v>101.59</v>
      </c>
      <c r="BT7" s="39">
        <v>79.41</v>
      </c>
      <c r="BU7" s="39">
        <v>105.21</v>
      </c>
      <c r="BV7" s="39">
        <v>105.71</v>
      </c>
      <c r="BW7" s="39">
        <v>106.01</v>
      </c>
      <c r="BX7" s="39">
        <v>104.57</v>
      </c>
      <c r="BY7" s="39">
        <v>103.54</v>
      </c>
      <c r="BZ7" s="39">
        <v>103.91</v>
      </c>
      <c r="CA7" s="39">
        <v>121.49</v>
      </c>
      <c r="CB7" s="39">
        <v>120.29</v>
      </c>
      <c r="CC7" s="39">
        <v>120.38</v>
      </c>
      <c r="CD7" s="39">
        <v>124</v>
      </c>
      <c r="CE7" s="39">
        <v>159.74</v>
      </c>
      <c r="CF7" s="39">
        <v>162.59</v>
      </c>
      <c r="CG7" s="39">
        <v>162.15</v>
      </c>
      <c r="CH7" s="39">
        <v>162.24</v>
      </c>
      <c r="CI7" s="39">
        <v>165.47</v>
      </c>
      <c r="CJ7" s="39">
        <v>167.46</v>
      </c>
      <c r="CK7" s="39">
        <v>167.11</v>
      </c>
      <c r="CL7" s="39">
        <v>82.42</v>
      </c>
      <c r="CM7" s="39">
        <v>77.48</v>
      </c>
      <c r="CN7" s="39">
        <v>78.989999999999995</v>
      </c>
      <c r="CO7" s="39">
        <v>81.63</v>
      </c>
      <c r="CP7" s="39">
        <v>77.900000000000006</v>
      </c>
      <c r="CQ7" s="39">
        <v>59.17</v>
      </c>
      <c r="CR7" s="39">
        <v>59.34</v>
      </c>
      <c r="CS7" s="39">
        <v>59.11</v>
      </c>
      <c r="CT7" s="39">
        <v>59.74</v>
      </c>
      <c r="CU7" s="39">
        <v>59.46</v>
      </c>
      <c r="CV7" s="39">
        <v>60.27</v>
      </c>
      <c r="CW7" s="39">
        <v>79.52</v>
      </c>
      <c r="CX7" s="39">
        <v>83.15</v>
      </c>
      <c r="CY7" s="39">
        <v>82.04</v>
      </c>
      <c r="CZ7" s="39">
        <v>78.489999999999995</v>
      </c>
      <c r="DA7" s="39">
        <v>76.349999999999994</v>
      </c>
      <c r="DB7" s="39">
        <v>87.6</v>
      </c>
      <c r="DC7" s="39">
        <v>87.74</v>
      </c>
      <c r="DD7" s="39">
        <v>87.91</v>
      </c>
      <c r="DE7" s="39">
        <v>87.28</v>
      </c>
      <c r="DF7" s="39">
        <v>87.41</v>
      </c>
      <c r="DG7" s="39">
        <v>89.92</v>
      </c>
      <c r="DH7" s="39">
        <v>43.31</v>
      </c>
      <c r="DI7" s="39">
        <v>44.24</v>
      </c>
      <c r="DJ7" s="39">
        <v>45.64</v>
      </c>
      <c r="DK7" s="39">
        <v>46.49</v>
      </c>
      <c r="DL7" s="39">
        <v>35.130000000000003</v>
      </c>
      <c r="DM7" s="39">
        <v>45.25</v>
      </c>
      <c r="DN7" s="39">
        <v>46.27</v>
      </c>
      <c r="DO7" s="39">
        <v>46.88</v>
      </c>
      <c r="DP7" s="39">
        <v>46.94</v>
      </c>
      <c r="DQ7" s="39">
        <v>47.62</v>
      </c>
      <c r="DR7" s="39">
        <v>48.85</v>
      </c>
      <c r="DS7" s="39">
        <v>18.48</v>
      </c>
      <c r="DT7" s="39">
        <v>17.989999999999998</v>
      </c>
      <c r="DU7" s="39">
        <v>16.920000000000002</v>
      </c>
      <c r="DV7" s="39">
        <v>25.94</v>
      </c>
      <c r="DW7" s="39">
        <v>18.52</v>
      </c>
      <c r="DX7" s="39">
        <v>10.71</v>
      </c>
      <c r="DY7" s="39">
        <v>10.93</v>
      </c>
      <c r="DZ7" s="39">
        <v>13.39</v>
      </c>
      <c r="EA7" s="39">
        <v>14.48</v>
      </c>
      <c r="EB7" s="39">
        <v>16.27</v>
      </c>
      <c r="EC7" s="39">
        <v>17.8</v>
      </c>
      <c r="ED7" s="39">
        <v>0.28000000000000003</v>
      </c>
      <c r="EE7" s="39">
        <v>0.89</v>
      </c>
      <c r="EF7" s="39">
        <v>0.59</v>
      </c>
      <c r="EG7" s="39">
        <v>1.1599999999999999</v>
      </c>
      <c r="EH7" s="39">
        <v>0.49</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束木原 一義</cp:lastModifiedBy>
  <cp:lastPrinted>2020-01-27T03:56:09Z</cp:lastPrinted>
  <dcterms:created xsi:type="dcterms:W3CDTF">2019-12-05T04:30:44Z</dcterms:created>
  <dcterms:modified xsi:type="dcterms:W3CDTF">2020-01-27T04:25:06Z</dcterms:modified>
  <cp:category/>
</cp:coreProperties>
</file>