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571"/>
  <workbookPr/>
  <mc:AlternateContent xmlns:mc="http://schemas.openxmlformats.org/markup-compatibility/2006">
    <mc:Choice Requires="x15">
      <x15ac:absPath xmlns:x15ac="http://schemas.microsoft.com/office/spreadsheetml/2010/11/ac" url="\\10.211.47.4\54\上下水道局\01　経営管理課\01 経営係\02 予算・決算\経営分析・補足調査\経営分析表\R2（Ｈ30年度決算）\提出用\"/>
    </mc:Choice>
  </mc:AlternateContent>
  <workbookProtection workbookAlgorithmName="SHA-512" workbookHashValue="dJ3rQqws1PLqUdxW6FZGeN6sqMI9rfTGqiTzhYqKN7EvfyYsWU0h+Vn39YeHIxvl6nceR7n2GUX5Yt312t/Lng==" workbookSaltValue="uMqnntSw1UKuGGeMaWTt1Q==" workbookSpinCount="100000" lockStructure="1"/>
  <bookViews>
    <workbookView xWindow="0" yWindow="0" windowWidth="24000" windowHeight="904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 r="C10" i="5" l="1"/>
  <c r="D10" i="5"/>
  <c r="E10" i="5"/>
  <c r="B10" i="5"/>
</calcChain>
</file>

<file path=xl/sharedStrings.xml><?xml version="1.0" encoding="utf-8"?>
<sst xmlns="http://schemas.openxmlformats.org/spreadsheetml/2006/main" count="289" uniqueCount="110">
  <si>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</si>
  <si>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</si>
  <si>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</si>
  <si>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</si>
  <si>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</si>
  <si>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</si>
  <si>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</si>
  <si>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</si>
  <si>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</si>
  <si>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</si>
  <si>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</si>
  <si>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</si>
  <si>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</si>
  <si>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</si>
  <si>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</si>
  <si>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</si>
  <si>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</si>
  <si>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</si>
  <si>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</si>
  <si>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</si>
  <si>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</si>
  <si>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</si>
  <si>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</si>
  <si>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</si>
  <si>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</si>
  <si>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</si>
  <si>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</si>
  <si>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</si>
  <si>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</si>
  <si>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</si>
  <si>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</si>
  <si>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</si>
  <si>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</si>
  <si>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</si>
  <si>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</si>
  <si>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</si>
  <si>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</si>
  <si>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</si>
  <si>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</si>
  <si>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</si>
  <si>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</si>
  <si>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</si>
  <si>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</si>
  <si>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</si>
  <si>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</si>
  <si>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</si>
  <si>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</si>
  <si>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</si>
  <si>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</si>
  <si>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</si>
  <si>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</si>
  <si>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</si>
  <si>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</si>
  <si>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</si>
  <si>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</si>
  <si>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</si>
  <si>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</si>
  <si>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</si>
  <si>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</si>
  <si>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</si>
  <si>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</si>
  <si>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</si>
  <si>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</si>
  <si>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</si>
  <si>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</si>
  <si>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</si>
  <si>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</si>
  <si>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</si>
  <si>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</si>
  <si>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</si>
  <si>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</si>
  <si>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</si>
  <si>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</si>
  <si>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</si>
  <si>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</si>
  <si>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</si>
  <si>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</si>
  <si>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</si>
  <si>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</si>
  <si>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</si>
  <si>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</si>
  <si>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</si>
  <si>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</si>
  <si>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</si>
  <si>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</si>
  <si>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</si>
  <si>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</si>
  <si>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</si>
  <si>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</si>
  <si>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</si>
  <si>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</si>
  <si>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</si>
  <si>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</si>
  <si>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</si>
  <si>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</si>
  <si>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日田市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</si>
  <si>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</si>
  <si>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</si>
  <si>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</si>
  <si>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</si>
  <si>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</si>
  <si>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</si>
  <si>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</si>
  <si>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</si>
  <si>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</si>
  <si>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</si>
  <si>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</si>
  <si>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①全国・類似団体平均と比較して低い水準にあるが、法適用以前の減価償却累計額が貸借対照表に計上されていないために、実際よりも低い数値が反映されていると考えられる。
②供用開始から38年であり、現在のところ法定耐用年数を超過した管渠は存在しない。
③法定耐用年数を超過した管渠がないため、低い水準となっている。</t>
    <rPh sb="1" eb="3">
      <t>ゼンコク</t>
    </rPh>
    <rPh sb="4" eb="6">
      <t>ルイジ</t>
    </rPh>
    <rPh sb="6" eb="8">
      <t>ダンタイ</t>
    </rPh>
    <rPh sb="8" eb="10">
      <t>ヘイキン</t>
    </rPh>
    <rPh sb="11" eb="13">
      <t>ヒカク</t>
    </rPh>
    <rPh sb="15" eb="16">
      <t>ヒク</t>
    </rPh>
    <rPh sb="17" eb="19">
      <t>スイジュン</t>
    </rPh>
    <rPh sb="24" eb="25">
      <t>ホウ</t>
    </rPh>
    <rPh sb="25" eb="27">
      <t>テキヨウ</t>
    </rPh>
    <rPh sb="27" eb="29">
      <t>イゼン</t>
    </rPh>
    <rPh sb="30" eb="32">
      <t>ゲンカ</t>
    </rPh>
    <rPh sb="32" eb="34">
      <t>ショウキャク</t>
    </rPh>
    <rPh sb="34" eb="36">
      <t>ルイケイ</t>
    </rPh>
    <rPh sb="36" eb="37">
      <t>ガク</t>
    </rPh>
    <rPh sb="38" eb="40">
      <t>タイシャク</t>
    </rPh>
    <rPh sb="40" eb="43">
      <t>タイショウヒョウ</t>
    </rPh>
    <rPh sb="44" eb="46">
      <t>ケイジョウ</t>
    </rPh>
    <rPh sb="56" eb="58">
      <t>ジッサイ</t>
    </rPh>
    <rPh sb="61" eb="62">
      <t>ヒク</t>
    </rPh>
    <rPh sb="63" eb="65">
      <t>スウチ</t>
    </rPh>
    <rPh sb="66" eb="68">
      <t>ハンエイ</t>
    </rPh>
    <rPh sb="74" eb="75">
      <t>カンガ</t>
    </rPh>
    <rPh sb="82" eb="84">
      <t>キョウヨウ</t>
    </rPh>
    <rPh sb="84" eb="86">
      <t>カイシ</t>
    </rPh>
    <rPh sb="90" eb="91">
      <t>ネン</t>
    </rPh>
    <rPh sb="95" eb="97">
      <t>ゲンザイ</t>
    </rPh>
    <rPh sb="101" eb="103">
      <t>ホウテイ</t>
    </rPh>
    <rPh sb="103" eb="105">
      <t>タイヨウ</t>
    </rPh>
    <rPh sb="105" eb="107">
      <t>ネンスウ</t>
    </rPh>
    <rPh sb="108" eb="110">
      <t>チョウカ</t>
    </rPh>
    <rPh sb="112" eb="114">
      <t>カンキョ</t>
    </rPh>
    <rPh sb="115" eb="117">
      <t>ソンザイ</t>
    </rPh>
    <rPh sb="123" eb="129">
      <t>ホウテイタイヨウネンスウ</t>
    </rPh>
    <rPh sb="130" eb="132">
      <t>チョウカ</t>
    </rPh>
    <rPh sb="134" eb="136">
      <t>カンキョ</t>
    </rPh>
    <rPh sb="142" eb="143">
      <t>ヒク</t>
    </rPh>
    <rPh sb="144" eb="146">
      <t>スイジュン</t>
    </rPh>
    <phoneticPr fontId="4"/>
  </si>
  <si>
    <t>　当市の公共下水道事業は、平成29年度から法の全部を適用し、公営企業会計へと移行した。
　その結果、資本費の負担が大きい現状が見えてきた。資本費への繰り入れは基準に則り、最低限となるよう行っているため、結果的に利益による剰余が生み出せない状況である。
　また、資金的に余裕がなく、一般会計からの基準外繰入を行っている。今後、基準外繰入を減らしていくために、資本費平準化債等の活用を検討していく。
　施設については、管渠の法定耐用年数を迎えるまで10余年を残し、汚水管整備を概成させることができる見通しである。今後の更新では、将来の人口減少を見据えて資本費の削減に努めなければならない。</t>
    <rPh sb="1" eb="3">
      <t>トウシ</t>
    </rPh>
    <rPh sb="4" eb="6">
      <t>コウキョウ</t>
    </rPh>
    <rPh sb="6" eb="9">
      <t>ゲスイドウ</t>
    </rPh>
    <rPh sb="9" eb="11">
      <t>ジギョウ</t>
    </rPh>
    <rPh sb="13" eb="15">
      <t>ヘイセイ</t>
    </rPh>
    <rPh sb="17" eb="19">
      <t>ネンド</t>
    </rPh>
    <rPh sb="21" eb="22">
      <t>ホウ</t>
    </rPh>
    <rPh sb="23" eb="25">
      <t>ゼンブ</t>
    </rPh>
    <rPh sb="26" eb="28">
      <t>テキヨウ</t>
    </rPh>
    <rPh sb="30" eb="32">
      <t>コウエイ</t>
    </rPh>
    <rPh sb="32" eb="34">
      <t>キギョウ</t>
    </rPh>
    <rPh sb="34" eb="36">
      <t>カイケイ</t>
    </rPh>
    <rPh sb="38" eb="40">
      <t>イコウ</t>
    </rPh>
    <rPh sb="47" eb="49">
      <t>ケッカ</t>
    </rPh>
    <rPh sb="50" eb="52">
      <t>シホン</t>
    </rPh>
    <rPh sb="52" eb="53">
      <t>ヒ</t>
    </rPh>
    <rPh sb="54" eb="56">
      <t>フタン</t>
    </rPh>
    <rPh sb="57" eb="58">
      <t>オオ</t>
    </rPh>
    <rPh sb="60" eb="62">
      <t>ゲンジョウ</t>
    </rPh>
    <rPh sb="63" eb="64">
      <t>ミ</t>
    </rPh>
    <rPh sb="69" eb="71">
      <t>シホン</t>
    </rPh>
    <rPh sb="71" eb="72">
      <t>ヒ</t>
    </rPh>
    <rPh sb="74" eb="75">
      <t>ク</t>
    </rPh>
    <rPh sb="76" eb="77">
      <t>イ</t>
    </rPh>
    <rPh sb="79" eb="81">
      <t>キジュン</t>
    </rPh>
    <rPh sb="82" eb="83">
      <t>ノット</t>
    </rPh>
    <rPh sb="85" eb="88">
      <t>サイテイゲン</t>
    </rPh>
    <rPh sb="93" eb="94">
      <t>オコナ</t>
    </rPh>
    <rPh sb="101" eb="104">
      <t>ケッカテキ</t>
    </rPh>
    <rPh sb="105" eb="107">
      <t>リエキ</t>
    </rPh>
    <rPh sb="110" eb="112">
      <t>ジョウヨ</t>
    </rPh>
    <rPh sb="113" eb="114">
      <t>ウ</t>
    </rPh>
    <rPh sb="115" eb="116">
      <t>ダ</t>
    </rPh>
    <rPh sb="119" eb="121">
      <t>ジョウキョウ</t>
    </rPh>
    <rPh sb="130" eb="133">
      <t>シキンテキ</t>
    </rPh>
    <rPh sb="134" eb="136">
      <t>ヨユウ</t>
    </rPh>
    <rPh sb="140" eb="142">
      <t>イッパン</t>
    </rPh>
    <rPh sb="142" eb="144">
      <t>カイケイ</t>
    </rPh>
    <rPh sb="147" eb="149">
      <t>キジュン</t>
    </rPh>
    <rPh sb="149" eb="150">
      <t>ガイ</t>
    </rPh>
    <rPh sb="150" eb="152">
      <t>クリイレ</t>
    </rPh>
    <rPh sb="153" eb="154">
      <t>オコナ</t>
    </rPh>
    <rPh sb="159" eb="161">
      <t>コンゴ</t>
    </rPh>
    <rPh sb="162" eb="164">
      <t>キジュン</t>
    </rPh>
    <rPh sb="164" eb="165">
      <t>ガイ</t>
    </rPh>
    <rPh sb="165" eb="167">
      <t>クリイレ</t>
    </rPh>
    <rPh sb="168" eb="169">
      <t>ヘ</t>
    </rPh>
    <rPh sb="178" eb="180">
      <t>シホン</t>
    </rPh>
    <rPh sb="180" eb="181">
      <t>ヒ</t>
    </rPh>
    <rPh sb="181" eb="184">
      <t>ヘイジュンカ</t>
    </rPh>
    <rPh sb="184" eb="185">
      <t>サイ</t>
    </rPh>
    <rPh sb="185" eb="186">
      <t>トウ</t>
    </rPh>
    <rPh sb="187" eb="189">
      <t>カツヨウ</t>
    </rPh>
    <rPh sb="190" eb="192">
      <t>ケントウ</t>
    </rPh>
    <rPh sb="199" eb="201">
      <t>シセツ</t>
    </rPh>
    <rPh sb="207" eb="209">
      <t>カンキョ</t>
    </rPh>
    <rPh sb="210" eb="212">
      <t>ホウテイ</t>
    </rPh>
    <rPh sb="212" eb="214">
      <t>タイヨウ</t>
    </rPh>
    <rPh sb="214" eb="216">
      <t>ネンスウ</t>
    </rPh>
    <rPh sb="217" eb="218">
      <t>ムカ</t>
    </rPh>
    <rPh sb="224" eb="226">
      <t>ヨネン</t>
    </rPh>
    <rPh sb="227" eb="228">
      <t>ノコ</t>
    </rPh>
    <rPh sb="230" eb="232">
      <t>オスイ</t>
    </rPh>
    <rPh sb="232" eb="233">
      <t>カン</t>
    </rPh>
    <rPh sb="233" eb="235">
      <t>セイビ</t>
    </rPh>
    <rPh sb="236" eb="238">
      <t>ガイセイ</t>
    </rPh>
    <rPh sb="247" eb="249">
      <t>ミトオ</t>
    </rPh>
    <rPh sb="254" eb="256">
      <t>コンゴ</t>
    </rPh>
    <rPh sb="257" eb="259">
      <t>コウシン</t>
    </rPh>
    <rPh sb="262" eb="264">
      <t>ショウライ</t>
    </rPh>
    <rPh sb="265" eb="267">
      <t>ジンコウ</t>
    </rPh>
    <rPh sb="267" eb="269">
      <t>ゲンショウ</t>
    </rPh>
    <rPh sb="270" eb="272">
      <t>ミス</t>
    </rPh>
    <rPh sb="274" eb="276">
      <t>シホン</t>
    </rPh>
    <rPh sb="276" eb="277">
      <t>ヒ</t>
    </rPh>
    <rPh sb="278" eb="280">
      <t>サクゲン</t>
    </rPh>
    <rPh sb="281" eb="282">
      <t>ツト</t>
    </rPh>
    <phoneticPr fontId="4"/>
  </si>
  <si>
    <t>①全国・類似団体平均よりも低いが、100%は超えている。ただし、使用料で賄えない資本費に対する繰入金を含んだ数値である。
②累積欠損金は生じていない。
③昨年度に比べ改善したものの、全国・類似団体平均よりも低く、100%を大きく割り込んでいる。これまで減価償却による資金の回収と留保がなされていなかったため、資金繰りが厳しく、基準外の繰り入れを行っている。
④全国・類似団体平均に比べて高い水準にあり、企業債への依存度が大きい。汚水管の整備が概成したことから、今後当分の間は投資額の減少に伴い、企業債残高も減少していく見込みである。
⑤類似団体平均よりも高いが、100%を割り込んでいる。これは使用料に充当した一部の基準外繰入金による影響であり、繰入金の見直しを行うことで、数値の改善が見込まれる。
⑥類似団体平均よりもやや低いが、全国平均よりも高い。資本費の負担が大きく、今後の投資の抑制が課題である。
⑦全国・類似団体の平均よりも高く、効率的に施設の利用がなされていると言える。
⑧全国・類似団体ともに平均よりも低い水準である。汚水管整備が概成することから、今後は処理区域の拡大は見込めないため、現在の処理区域内での接続率向上に努めていく。</t>
    <rPh sb="1" eb="3">
      <t>ゼンコク</t>
    </rPh>
    <rPh sb="4" eb="10">
      <t>ルイジダンタイヘイキン</t>
    </rPh>
    <rPh sb="13" eb="14">
      <t>ヒク</t>
    </rPh>
    <rPh sb="22" eb="23">
      <t>コ</t>
    </rPh>
    <rPh sb="32" eb="35">
      <t>シヨウリョウ</t>
    </rPh>
    <rPh sb="36" eb="37">
      <t>マカナ</t>
    </rPh>
    <rPh sb="40" eb="42">
      <t>シホン</t>
    </rPh>
    <rPh sb="42" eb="43">
      <t>ヒ</t>
    </rPh>
    <rPh sb="44" eb="45">
      <t>タイ</t>
    </rPh>
    <rPh sb="47" eb="49">
      <t>クリイレ</t>
    </rPh>
    <rPh sb="49" eb="50">
      <t>キン</t>
    </rPh>
    <rPh sb="51" eb="52">
      <t>フク</t>
    </rPh>
    <rPh sb="54" eb="56">
      <t>スウチ</t>
    </rPh>
    <rPh sb="62" eb="64">
      <t>ルイセキ</t>
    </rPh>
    <rPh sb="64" eb="67">
      <t>ケッソンキン</t>
    </rPh>
    <rPh sb="68" eb="69">
      <t>ナ</t>
    </rPh>
    <rPh sb="77" eb="80">
      <t>サクネンド</t>
    </rPh>
    <rPh sb="81" eb="82">
      <t>クラ</t>
    </rPh>
    <rPh sb="83" eb="85">
      <t>カイゼン</t>
    </rPh>
    <rPh sb="91" eb="93">
      <t>ゼンコク</t>
    </rPh>
    <rPh sb="94" eb="100">
      <t>ルイジダンタイヘイキン</t>
    </rPh>
    <rPh sb="103" eb="104">
      <t>ヒク</t>
    </rPh>
    <rPh sb="111" eb="112">
      <t>オオ</t>
    </rPh>
    <rPh sb="114" eb="115">
      <t>ワ</t>
    </rPh>
    <rPh sb="116" eb="117">
      <t>コ</t>
    </rPh>
    <rPh sb="126" eb="128">
      <t>ゲンカ</t>
    </rPh>
    <rPh sb="128" eb="130">
      <t>ショウキャク</t>
    </rPh>
    <rPh sb="133" eb="135">
      <t>シキン</t>
    </rPh>
    <rPh sb="136" eb="138">
      <t>カイシュウ</t>
    </rPh>
    <rPh sb="139" eb="141">
      <t>リュウホ</t>
    </rPh>
    <rPh sb="154" eb="156">
      <t>シキン</t>
    </rPh>
    <rPh sb="156" eb="157">
      <t>グ</t>
    </rPh>
    <rPh sb="159" eb="160">
      <t>キビ</t>
    </rPh>
    <rPh sb="163" eb="165">
      <t>キジュン</t>
    </rPh>
    <rPh sb="165" eb="166">
      <t>ガイ</t>
    </rPh>
    <rPh sb="167" eb="168">
      <t>ク</t>
    </rPh>
    <rPh sb="169" eb="170">
      <t>イ</t>
    </rPh>
    <rPh sb="172" eb="173">
      <t>オコナ</t>
    </rPh>
    <rPh sb="180" eb="182">
      <t>ゼンコク</t>
    </rPh>
    <rPh sb="183" eb="189">
      <t>ルイジダンタイヘイキン</t>
    </rPh>
    <rPh sb="190" eb="191">
      <t>クラ</t>
    </rPh>
    <rPh sb="193" eb="194">
      <t>タカ</t>
    </rPh>
    <rPh sb="195" eb="197">
      <t>スイジュン</t>
    </rPh>
    <rPh sb="201" eb="203">
      <t>キギョウ</t>
    </rPh>
    <rPh sb="203" eb="204">
      <t>サイ</t>
    </rPh>
    <rPh sb="206" eb="209">
      <t>イゾンド</t>
    </rPh>
    <rPh sb="210" eb="211">
      <t>オオ</t>
    </rPh>
    <rPh sb="214" eb="216">
      <t>オスイ</t>
    </rPh>
    <rPh sb="221" eb="223">
      <t>ガイセイ</t>
    </rPh>
    <rPh sb="268" eb="270">
      <t>ルイジ</t>
    </rPh>
    <rPh sb="270" eb="272">
      <t>ダンタイ</t>
    </rPh>
    <rPh sb="272" eb="274">
      <t>ヘイキン</t>
    </rPh>
    <rPh sb="277" eb="278">
      <t>タカ</t>
    </rPh>
    <rPh sb="286" eb="287">
      <t>ワ</t>
    </rPh>
    <rPh sb="288" eb="289">
      <t>コ</t>
    </rPh>
    <rPh sb="297" eb="300">
      <t>シヨウリョウ</t>
    </rPh>
    <rPh sb="301" eb="303">
      <t>ジュウトウ</t>
    </rPh>
    <rPh sb="305" eb="307">
      <t>イチブ</t>
    </rPh>
    <rPh sb="308" eb="310">
      <t>キジュン</t>
    </rPh>
    <rPh sb="310" eb="311">
      <t>ガイ</t>
    </rPh>
    <rPh sb="311" eb="313">
      <t>クリイレ</t>
    </rPh>
    <rPh sb="313" eb="314">
      <t>キン</t>
    </rPh>
    <rPh sb="317" eb="319">
      <t>エイキョウ</t>
    </rPh>
    <rPh sb="323" eb="325">
      <t>クリイレ</t>
    </rPh>
    <rPh sb="325" eb="326">
      <t>キン</t>
    </rPh>
    <rPh sb="327" eb="329">
      <t>ミナオ</t>
    </rPh>
    <rPh sb="331" eb="332">
      <t>オコナ</t>
    </rPh>
    <rPh sb="337" eb="339">
      <t>スウチ</t>
    </rPh>
    <rPh sb="340" eb="342">
      <t>カイゼン</t>
    </rPh>
    <rPh sb="343" eb="345">
      <t>ミコ</t>
    </rPh>
    <rPh sb="351" eb="353">
      <t>ルイジ</t>
    </rPh>
    <rPh sb="353" eb="355">
      <t>ダンタイ</t>
    </rPh>
    <rPh sb="355" eb="357">
      <t>ヘイキン</t>
    </rPh>
    <rPh sb="362" eb="363">
      <t>ヒク</t>
    </rPh>
    <rPh sb="366" eb="368">
      <t>ゼンコク</t>
    </rPh>
    <rPh sb="368" eb="370">
      <t>ヘイキン</t>
    </rPh>
    <rPh sb="373" eb="374">
      <t>タカ</t>
    </rPh>
    <rPh sb="376" eb="378">
      <t>シホン</t>
    </rPh>
    <rPh sb="378" eb="379">
      <t>ヒ</t>
    </rPh>
    <rPh sb="380" eb="382">
      <t>フタン</t>
    </rPh>
    <rPh sb="383" eb="384">
      <t>オオ</t>
    </rPh>
    <rPh sb="387" eb="389">
      <t>コンゴ</t>
    </rPh>
    <rPh sb="390" eb="392">
      <t>トウシ</t>
    </rPh>
    <rPh sb="393" eb="395">
      <t>ヨクセイ</t>
    </rPh>
    <rPh sb="396" eb="398">
      <t>カダイ</t>
    </rPh>
    <rPh sb="404" eb="406">
      <t>ゼンコク</t>
    </rPh>
    <rPh sb="407" eb="409">
      <t>ルイジ</t>
    </rPh>
    <rPh sb="409" eb="411">
      <t>ダンタイ</t>
    </rPh>
    <rPh sb="412" eb="414">
      <t>ヘイキン</t>
    </rPh>
    <rPh sb="417" eb="418">
      <t>タカ</t>
    </rPh>
    <rPh sb="420" eb="423">
      <t>コウリツテキ</t>
    </rPh>
    <rPh sb="424" eb="426">
      <t>シセツ</t>
    </rPh>
    <rPh sb="427" eb="429">
      <t>リヨウ</t>
    </rPh>
    <rPh sb="437" eb="438">
      <t>イ</t>
    </rPh>
    <rPh sb="443" eb="445">
      <t>ゼンコク</t>
    </rPh>
    <rPh sb="446" eb="448">
      <t>ルイジ</t>
    </rPh>
    <rPh sb="448" eb="450">
      <t>ダンタイ</t>
    </rPh>
    <rPh sb="453" eb="455">
      <t>ヘイキン</t>
    </rPh>
    <rPh sb="458" eb="459">
      <t>ヒク</t>
    </rPh>
    <rPh sb="460" eb="462">
      <t>スイジュン</t>
    </rPh>
    <rPh sb="466" eb="468">
      <t>オスイ</t>
    </rPh>
    <rPh sb="468" eb="469">
      <t>カン</t>
    </rPh>
    <rPh sb="469" eb="471">
      <t>セイビ</t>
    </rPh>
    <rPh sb="472" eb="474">
      <t>ガイセイ</t>
    </rPh>
    <rPh sb="481" eb="483">
      <t>コンゴ</t>
    </rPh>
    <rPh sb="484" eb="486">
      <t>ショリ</t>
    </rPh>
    <rPh sb="486" eb="488">
      <t>クイキ</t>
    </rPh>
    <rPh sb="489" eb="491">
      <t>カクダイ</t>
    </rPh>
    <rPh sb="492" eb="494">
      <t>ミコ</t>
    </rPh>
    <rPh sb="500" eb="502">
      <t>ゲンザイ</t>
    </rPh>
    <rPh sb="503" eb="505">
      <t>ショリ</t>
    </rPh>
    <rPh sb="505" eb="507">
      <t>クイキ</t>
    </rPh>
    <rPh sb="507" eb="508">
      <t>ナイ</t>
    </rPh>
    <rPh sb="510" eb="512">
      <t>セツゾク</t>
    </rPh>
    <rPh sb="512" eb="513">
      <t>リツ</t>
    </rPh>
    <rPh sb="513" eb="515">
      <t>コウジョウ</t>
    </rPh>
    <rPh sb="516" eb="51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</si>
</sst>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0.1</c:v>
                </c:pt>
                <c:pt idx="4" formatCode="#,##0.00;&quot;△&quot;#,##0.00">
                  <c:v>0</c:v>
                </c:pt>
              </c:numCache>
            </c:numRef>
          </c:val>
          <c:extLst>
            <c:ext xmlns:c16="http://schemas.microsoft.com/office/drawing/2014/chart" uri="{C3380CC4-5D6E-409C-BE32-E72D297353CC}">
              <c16:uniqueId val="{00000000-8372-4F18-8655-004D3D70246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0.13</c:v>
                </c:pt>
                <c:pt idx="4">
                  <c:v>0.1</c:v>
                </c:pt>
              </c:numCache>
            </c:numRef>
          </c:val>
          <c:smooth val="0"/>
          <c:extLst>
            <c:ext xmlns:c16="http://schemas.microsoft.com/office/drawing/2014/chart" uri="{C3380CC4-5D6E-409C-BE32-E72D297353CC}">
              <c16:uniqueId val="{00000001-8372-4F18-8655-004D3D70246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72.319999999999993</c:v>
                </c:pt>
                <c:pt idx="4">
                  <c:v>75.900000000000006</c:v>
                </c:pt>
              </c:numCache>
            </c:numRef>
          </c:val>
          <c:extLst>
            <c:ext xmlns:c16="http://schemas.microsoft.com/office/drawing/2014/chart" uri="{C3380CC4-5D6E-409C-BE32-E72D297353CC}">
              <c16:uniqueId val="{00000000-8608-4519-80F5-0A3B1B541DF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64.959999999999994</c:v>
                </c:pt>
                <c:pt idx="4">
                  <c:v>65.040000000000006</c:v>
                </c:pt>
              </c:numCache>
            </c:numRef>
          </c:val>
          <c:smooth val="0"/>
          <c:extLst>
            <c:ext xmlns:c16="http://schemas.microsoft.com/office/drawing/2014/chart" uri="{C3380CC4-5D6E-409C-BE32-E72D297353CC}">
              <c16:uniqueId val="{00000001-8608-4519-80F5-0A3B1B541DF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90.69</c:v>
                </c:pt>
                <c:pt idx="4">
                  <c:v>90.13</c:v>
                </c:pt>
              </c:numCache>
            </c:numRef>
          </c:val>
          <c:extLst>
            <c:ext xmlns:c16="http://schemas.microsoft.com/office/drawing/2014/chart" uri="{C3380CC4-5D6E-409C-BE32-E72D297353CC}">
              <c16:uniqueId val="{00000000-96ED-4827-B292-C51EC3A242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92.3</c:v>
                </c:pt>
                <c:pt idx="4">
                  <c:v>92.55</c:v>
                </c:pt>
              </c:numCache>
            </c:numRef>
          </c:val>
          <c:smooth val="0"/>
          <c:extLst>
            <c:ext xmlns:c16="http://schemas.microsoft.com/office/drawing/2014/chart" uri="{C3380CC4-5D6E-409C-BE32-E72D297353CC}">
              <c16:uniqueId val="{00000001-96ED-4827-B292-C51EC3A242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100.6</c:v>
                </c:pt>
                <c:pt idx="4">
                  <c:v>100.06</c:v>
                </c:pt>
              </c:numCache>
            </c:numRef>
          </c:val>
          <c:extLst>
            <c:ext xmlns:c16="http://schemas.microsoft.com/office/drawing/2014/chart" uri="{C3380CC4-5D6E-409C-BE32-E72D297353CC}">
              <c16:uniqueId val="{00000000-6391-4EF4-9231-1C707FBAD2B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108.03</c:v>
                </c:pt>
                <c:pt idx="4">
                  <c:v>106.9</c:v>
                </c:pt>
              </c:numCache>
            </c:numRef>
          </c:val>
          <c:smooth val="0"/>
          <c:extLst>
            <c:ext xmlns:c16="http://schemas.microsoft.com/office/drawing/2014/chart" uri="{C3380CC4-5D6E-409C-BE32-E72D297353CC}">
              <c16:uniqueId val="{00000001-6391-4EF4-9231-1C707FBAD2B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4.55</c:v>
                </c:pt>
                <c:pt idx="4">
                  <c:v>8.51</c:v>
                </c:pt>
              </c:numCache>
            </c:numRef>
          </c:val>
          <c:extLst>
            <c:ext xmlns:c16="http://schemas.microsoft.com/office/drawing/2014/chart" uri="{C3380CC4-5D6E-409C-BE32-E72D297353CC}">
              <c16:uniqueId val="{00000000-0DCE-43E2-8D5E-4111CF3A3FC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25.61</c:v>
                </c:pt>
                <c:pt idx="4">
                  <c:v>26.13</c:v>
                </c:pt>
              </c:numCache>
            </c:numRef>
          </c:val>
          <c:smooth val="0"/>
          <c:extLst>
            <c:ext xmlns:c16="http://schemas.microsoft.com/office/drawing/2014/chart" uri="{C3380CC4-5D6E-409C-BE32-E72D297353CC}">
              <c16:uniqueId val="{00000001-0DCE-43E2-8D5E-4111CF3A3FC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887-4A02-A3D2-7A1EE27ADC1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1.07</c:v>
                </c:pt>
                <c:pt idx="4">
                  <c:v>1.03</c:v>
                </c:pt>
              </c:numCache>
            </c:numRef>
          </c:val>
          <c:smooth val="0"/>
          <c:extLst>
            <c:ext xmlns:c16="http://schemas.microsoft.com/office/drawing/2014/chart" uri="{C3380CC4-5D6E-409C-BE32-E72D297353CC}">
              <c16:uniqueId val="{00000001-5887-4A02-A3D2-7A1EE27ADC1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12E-4EA0-B559-3CBE0C3926F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13.55</c:v>
                </c:pt>
                <c:pt idx="4">
                  <c:v>9.06</c:v>
                </c:pt>
              </c:numCache>
            </c:numRef>
          </c:val>
          <c:smooth val="0"/>
          <c:extLst>
            <c:ext xmlns:c16="http://schemas.microsoft.com/office/drawing/2014/chart" uri="{C3380CC4-5D6E-409C-BE32-E72D297353CC}">
              <c16:uniqueId val="{00000001-D12E-4EA0-B559-3CBE0C3926F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45.27</c:v>
                </c:pt>
                <c:pt idx="4">
                  <c:v>56.05</c:v>
                </c:pt>
              </c:numCache>
            </c:numRef>
          </c:val>
          <c:extLst>
            <c:ext xmlns:c16="http://schemas.microsoft.com/office/drawing/2014/chart" uri="{C3380CC4-5D6E-409C-BE32-E72D297353CC}">
              <c16:uniqueId val="{00000000-451A-4FA2-A5CD-E00D3A03035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78.45</c:v>
                </c:pt>
                <c:pt idx="4">
                  <c:v>76.31</c:v>
                </c:pt>
              </c:numCache>
            </c:numRef>
          </c:val>
          <c:smooth val="0"/>
          <c:extLst>
            <c:ext xmlns:c16="http://schemas.microsoft.com/office/drawing/2014/chart" uri="{C3380CC4-5D6E-409C-BE32-E72D297353CC}">
              <c16:uniqueId val="{00000001-451A-4FA2-A5CD-E00D3A03035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1096.1600000000001</c:v>
                </c:pt>
                <c:pt idx="4">
                  <c:v>1009.97</c:v>
                </c:pt>
              </c:numCache>
            </c:numRef>
          </c:val>
          <c:extLst>
            <c:ext xmlns:c16="http://schemas.microsoft.com/office/drawing/2014/chart" uri="{C3380CC4-5D6E-409C-BE32-E72D297353CC}">
              <c16:uniqueId val="{00000000-EA49-4578-860D-F61EE1965B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799.41</c:v>
                </c:pt>
                <c:pt idx="4">
                  <c:v>820.36</c:v>
                </c:pt>
              </c:numCache>
            </c:numRef>
          </c:val>
          <c:smooth val="0"/>
          <c:extLst>
            <c:ext xmlns:c16="http://schemas.microsoft.com/office/drawing/2014/chart" uri="{C3380CC4-5D6E-409C-BE32-E72D297353CC}">
              <c16:uniqueId val="{00000001-EA49-4578-860D-F61EE1965B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100.18</c:v>
                </c:pt>
                <c:pt idx="4">
                  <c:v>99.05</c:v>
                </c:pt>
              </c:numCache>
            </c:numRef>
          </c:val>
          <c:extLst>
            <c:ext xmlns:c16="http://schemas.microsoft.com/office/drawing/2014/chart" uri="{C3380CC4-5D6E-409C-BE32-E72D297353CC}">
              <c16:uniqueId val="{00000000-2CD7-4AE9-A973-538227BB8C3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96.54</c:v>
                </c:pt>
                <c:pt idx="4">
                  <c:v>95.4</c:v>
                </c:pt>
              </c:numCache>
            </c:numRef>
          </c:val>
          <c:smooth val="0"/>
          <c:extLst>
            <c:ext xmlns:c16="http://schemas.microsoft.com/office/drawing/2014/chart" uri="{C3380CC4-5D6E-409C-BE32-E72D297353CC}">
              <c16:uniqueId val="{00000001-2CD7-4AE9-A973-538227BB8C3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158.47999999999999</c:v>
                </c:pt>
                <c:pt idx="4">
                  <c:v>160.32</c:v>
                </c:pt>
              </c:numCache>
            </c:numRef>
          </c:val>
          <c:extLst>
            <c:ext xmlns:c16="http://schemas.microsoft.com/office/drawing/2014/chart" uri="{C3380CC4-5D6E-409C-BE32-E72D297353CC}">
              <c16:uniqueId val="{00000000-A080-426C-9613-AA8A39AA0BF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162.81</c:v>
                </c:pt>
                <c:pt idx="4">
                  <c:v>163.19999999999999</c:v>
                </c:pt>
              </c:numCache>
            </c:numRef>
          </c:val>
          <c:smooth val="0"/>
          <c:extLst>
            <c:ext xmlns:c16="http://schemas.microsoft.com/office/drawing/2014/chart" uri="{C3380CC4-5D6E-409C-BE32-E72D297353CC}">
              <c16:uniqueId val="{00000001-A080-426C-9613-AA8A39AA0BF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T15"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日田市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Bd1</v>
      </c>
      <c r="X8" s="48"/>
      <c r="Y8" s="48"/>
      <c r="Z8" s="48"/>
      <c r="AA8" s="48"/>
      <c r="AB8" s="48"/>
      <c r="AC8" s="48"/>
      <c r="AD8" s="49" t="str">
        <f>データ!$M$6</f>
        <v>非設置</v>
      </c>
      <c r="AE8" s="49"/>
      <c r="AF8" s="49"/>
      <c r="AG8" s="49"/>
      <c r="AH8" s="49"/>
      <c r="AI8" s="49"/>
      <c r="AJ8" s="49"/>
      <c r="AK8" s="3"/>
      <c r="AL8" s="50">
        <f>データ!S6</f>
        <v>65861</v>
      </c>
      <c r="AM8" s="50"/>
      <c r="AN8" s="50"/>
      <c r="AO8" s="50"/>
      <c r="AP8" s="50"/>
      <c r="AQ8" s="50"/>
      <c r="AR8" s="50"/>
      <c r="AS8" s="50"/>
      <c r="AT8" s="45">
        <f>データ!T6</f>
        <v>666.03</v>
      </c>
      <c r="AU8" s="45"/>
      <c r="AV8" s="45"/>
      <c r="AW8" s="45"/>
      <c r="AX8" s="45"/>
      <c r="AY8" s="45"/>
      <c r="AZ8" s="45"/>
      <c r="BA8" s="45"/>
      <c r="BB8" s="45">
        <f>データ!U6</f>
        <v>98.89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63.48</v>
      </c>
      <c r="J10" s="45"/>
      <c r="K10" s="45"/>
      <c r="L10" s="45"/>
      <c r="M10" s="45"/>
      <c r="N10" s="45"/>
      <c r="O10" s="45"/>
      <c r="P10" s="45">
        <f>データ!P6</f>
        <v>70.94</v>
      </c>
      <c r="Q10" s="45"/>
      <c r="R10" s="45"/>
      <c r="S10" s="45"/>
      <c r="T10" s="45"/>
      <c r="U10" s="45"/>
      <c r="V10" s="45"/>
      <c r="W10" s="45">
        <f>データ!Q6</f>
        <v>88.43</v>
      </c>
      <c r="X10" s="45"/>
      <c r="Y10" s="45"/>
      <c r="Z10" s="45"/>
      <c r="AA10" s="45"/>
      <c r="AB10" s="45"/>
      <c r="AC10" s="45"/>
      <c r="AD10" s="50">
        <f>データ!R6</f>
        <v>3080</v>
      </c>
      <c r="AE10" s="50"/>
      <c r="AF10" s="50"/>
      <c r="AG10" s="50"/>
      <c r="AH10" s="50"/>
      <c r="AI10" s="50"/>
      <c r="AJ10" s="50"/>
      <c r="AK10" s="2"/>
      <c r="AL10" s="50">
        <f>データ!V6</f>
        <v>46268</v>
      </c>
      <c r="AM10" s="50"/>
      <c r="AN10" s="50"/>
      <c r="AO10" s="50"/>
      <c r="AP10" s="50"/>
      <c r="AQ10" s="50"/>
      <c r="AR10" s="50"/>
      <c r="AS10" s="50"/>
      <c r="AT10" s="45">
        <f>データ!W6</f>
        <v>12.32</v>
      </c>
      <c r="AU10" s="45"/>
      <c r="AV10" s="45"/>
      <c r="AW10" s="45"/>
      <c r="AX10" s="45"/>
      <c r="AY10" s="45"/>
      <c r="AZ10" s="45"/>
      <c r="BA10" s="45"/>
      <c r="BB10" s="45">
        <f>データ!X6</f>
        <v>3755.52</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109</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107</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108</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4pP+l0NcFomGDQG+tnjraObaPj4RNUlAHJ661N1DTR/Qv2gHSH8LlhmKE0+O5yKWYzKS/W1HpcX6yKR6zLIc7Q==" saltValue="ghmXSzIDgWwFOIJi21Q8j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442046</v>
      </c>
      <c r="D6" s="33">
        <f t="shared" si="3"/>
        <v>46</v>
      </c>
      <c r="E6" s="33">
        <f t="shared" si="3"/>
        <v>17</v>
      </c>
      <c r="F6" s="33">
        <f t="shared" si="3"/>
        <v>1</v>
      </c>
      <c r="G6" s="33">
        <f t="shared" si="3"/>
        <v>0</v>
      </c>
      <c r="H6" s="33" t="str">
        <f t="shared" si="3"/>
        <v>大分県　日田市</v>
      </c>
      <c r="I6" s="33" t="str">
        <f t="shared" si="3"/>
        <v>法適用</v>
      </c>
      <c r="J6" s="33" t="str">
        <f t="shared" si="3"/>
        <v>下水道事業</v>
      </c>
      <c r="K6" s="33" t="str">
        <f t="shared" si="3"/>
        <v>公共下水道</v>
      </c>
      <c r="L6" s="33" t="str">
        <f t="shared" si="3"/>
        <v>Bd1</v>
      </c>
      <c r="M6" s="33" t="str">
        <f t="shared" si="3"/>
        <v>非設置</v>
      </c>
      <c r="N6" s="34" t="str">
        <f t="shared" si="3"/>
        <v>-</v>
      </c>
      <c r="O6" s="34">
        <f t="shared" si="3"/>
        <v>63.48</v>
      </c>
      <c r="P6" s="34">
        <f t="shared" si="3"/>
        <v>70.94</v>
      </c>
      <c r="Q6" s="34">
        <f t="shared" si="3"/>
        <v>88.43</v>
      </c>
      <c r="R6" s="34">
        <f t="shared" si="3"/>
        <v>3080</v>
      </c>
      <c r="S6" s="34">
        <f t="shared" si="3"/>
        <v>65861</v>
      </c>
      <c r="T6" s="34">
        <f t="shared" si="3"/>
        <v>666.03</v>
      </c>
      <c r="U6" s="34">
        <f t="shared" si="3"/>
        <v>98.89</v>
      </c>
      <c r="V6" s="34">
        <f t="shared" si="3"/>
        <v>46268</v>
      </c>
      <c r="W6" s="34">
        <f t="shared" si="3"/>
        <v>12.32</v>
      </c>
      <c r="X6" s="34">
        <f t="shared" si="3"/>
        <v>3755.52</v>
      </c>
      <c r="Y6" s="35" t="str">
        <f>IF(Y7="",NA(),Y7)</f>
        <v>-</v>
      </c>
      <c r="Z6" s="35" t="str">
        <f t="shared" ref="Z6:AH6" si="4">IF(Z7="",NA(),Z7)</f>
        <v>-</v>
      </c>
      <c r="AA6" s="35" t="str">
        <f t="shared" si="4"/>
        <v>-</v>
      </c>
      <c r="AB6" s="35">
        <f t="shared" si="4"/>
        <v>100.6</v>
      </c>
      <c r="AC6" s="35">
        <f t="shared" si="4"/>
        <v>100.06</v>
      </c>
      <c r="AD6" s="35" t="str">
        <f t="shared" si="4"/>
        <v>-</v>
      </c>
      <c r="AE6" s="35" t="str">
        <f t="shared" si="4"/>
        <v>-</v>
      </c>
      <c r="AF6" s="35" t="str">
        <f t="shared" si="4"/>
        <v>-</v>
      </c>
      <c r="AG6" s="35">
        <f t="shared" si="4"/>
        <v>108.03</v>
      </c>
      <c r="AH6" s="35">
        <f t="shared" si="4"/>
        <v>106.9</v>
      </c>
      <c r="AI6" s="34" t="str">
        <f>IF(AI7="","",IF(AI7="-","【-】","【"&amp;SUBSTITUTE(TEXT(AI7,"#,##0.00"),"-","△")&amp;"】"))</f>
        <v>【108.69】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13.55</v>
      </c>
      <c r="AS6" s="35">
        <f t="shared" si="5"/>
        <v>9.06</v>
      </c>
      <c r="AT6" s="34" t="str">
        <f>IF(AT7="","",IF(AT7="-","【-】","【"&amp;SUBSTITUTE(TEXT(AT7,"#,##0.00"),"-","△")&amp;"】"))</f>
        <v>【3.28】</v>
      </c>
      <c r="AU6" s="35" t="str">
        <f>IF(AU7="",NA(),AU7)</f>
        <v>-</v>
      </c>
      <c r="AV6" s="35" t="str">
        <f t="shared" ref="AV6:BD6" si="6">IF(AV7="",NA(),AV7)</f>
        <v>-</v>
      </c>
      <c r="AW6" s="35" t="str">
        <f t="shared" si="6"/>
        <v>-</v>
      </c>
      <c r="AX6" s="35">
        <f t="shared" si="6"/>
        <v>45.27</v>
      </c>
      <c r="AY6" s="35">
        <f t="shared" si="6"/>
        <v>56.05</v>
      </c>
      <c r="AZ6" s="35" t="str">
        <f t="shared" si="6"/>
        <v>-</v>
      </c>
      <c r="BA6" s="35" t="str">
        <f t="shared" si="6"/>
        <v>-</v>
      </c>
      <c r="BB6" s="35" t="str">
        <f t="shared" si="6"/>
        <v>-</v>
      </c>
      <c r="BC6" s="35">
        <f t="shared" si="6"/>
        <v>78.45</v>
      </c>
      <c r="BD6" s="35">
        <f t="shared" si="6"/>
        <v>76.31</v>
      </c>
      <c r="BE6" s="34" t="str">
        <f>IF(BE7="","",IF(BE7="-","【-】","【"&amp;SUBSTITUTE(TEXT(BE7,"#,##0.00"),"-","△")&amp;"】"))</f>
        <v>【69.49】</v>
      </c>
      <c r="BF6" s="35" t="str">
        <f>IF(BF7="",NA(),BF7)</f>
        <v>-</v>
      </c>
      <c r="BG6" s="35" t="str">
        <f t="shared" ref="BG6:BO6" si="7">IF(BG7="",NA(),BG7)</f>
        <v>-</v>
      </c>
      <c r="BH6" s="35" t="str">
        <f t="shared" si="7"/>
        <v>-</v>
      </c>
      <c r="BI6" s="35">
        <f t="shared" si="7"/>
        <v>1096.1600000000001</v>
      </c>
      <c r="BJ6" s="35">
        <f t="shared" si="7"/>
        <v>1009.97</v>
      </c>
      <c r="BK6" s="35" t="str">
        <f t="shared" si="7"/>
        <v>-</v>
      </c>
      <c r="BL6" s="35" t="str">
        <f t="shared" si="7"/>
        <v>-</v>
      </c>
      <c r="BM6" s="35" t="str">
        <f t="shared" si="7"/>
        <v>-</v>
      </c>
      <c r="BN6" s="35">
        <f t="shared" si="7"/>
        <v>799.41</v>
      </c>
      <c r="BO6" s="35">
        <f t="shared" si="7"/>
        <v>820.36</v>
      </c>
      <c r="BP6" s="34" t="str">
        <f>IF(BP7="","",IF(BP7="-","【-】","【"&amp;SUBSTITUTE(TEXT(BP7,"#,##0.00"),"-","△")&amp;"】"))</f>
        <v>【682.78】</v>
      </c>
      <c r="BQ6" s="35" t="str">
        <f>IF(BQ7="",NA(),BQ7)</f>
        <v>-</v>
      </c>
      <c r="BR6" s="35" t="str">
        <f t="shared" ref="BR6:BZ6" si="8">IF(BR7="",NA(),BR7)</f>
        <v>-</v>
      </c>
      <c r="BS6" s="35" t="str">
        <f t="shared" si="8"/>
        <v>-</v>
      </c>
      <c r="BT6" s="35">
        <f t="shared" si="8"/>
        <v>100.18</v>
      </c>
      <c r="BU6" s="35">
        <f t="shared" si="8"/>
        <v>99.05</v>
      </c>
      <c r="BV6" s="35" t="str">
        <f t="shared" si="8"/>
        <v>-</v>
      </c>
      <c r="BW6" s="35" t="str">
        <f t="shared" si="8"/>
        <v>-</v>
      </c>
      <c r="BX6" s="35" t="str">
        <f t="shared" si="8"/>
        <v>-</v>
      </c>
      <c r="BY6" s="35">
        <f t="shared" si="8"/>
        <v>96.54</v>
      </c>
      <c r="BZ6" s="35">
        <f t="shared" si="8"/>
        <v>95.4</v>
      </c>
      <c r="CA6" s="34" t="str">
        <f>IF(CA7="","",IF(CA7="-","【-】","【"&amp;SUBSTITUTE(TEXT(CA7,"#,##0.00"),"-","△")&amp;"】"))</f>
        <v>【100.91】</v>
      </c>
      <c r="CB6" s="35" t="str">
        <f>IF(CB7="",NA(),CB7)</f>
        <v>-</v>
      </c>
      <c r="CC6" s="35" t="str">
        <f t="shared" ref="CC6:CK6" si="9">IF(CC7="",NA(),CC7)</f>
        <v>-</v>
      </c>
      <c r="CD6" s="35" t="str">
        <f t="shared" si="9"/>
        <v>-</v>
      </c>
      <c r="CE6" s="35">
        <f t="shared" si="9"/>
        <v>158.47999999999999</v>
      </c>
      <c r="CF6" s="35">
        <f t="shared" si="9"/>
        <v>160.32</v>
      </c>
      <c r="CG6" s="35" t="str">
        <f t="shared" si="9"/>
        <v>-</v>
      </c>
      <c r="CH6" s="35" t="str">
        <f t="shared" si="9"/>
        <v>-</v>
      </c>
      <c r="CI6" s="35" t="str">
        <f t="shared" si="9"/>
        <v>-</v>
      </c>
      <c r="CJ6" s="35">
        <f t="shared" si="9"/>
        <v>162.81</v>
      </c>
      <c r="CK6" s="35">
        <f t="shared" si="9"/>
        <v>163.19999999999999</v>
      </c>
      <c r="CL6" s="34" t="str">
        <f>IF(CL7="","",IF(CL7="-","【-】","【"&amp;SUBSTITUTE(TEXT(CL7,"#,##0.00"),"-","△")&amp;"】"))</f>
        <v>【136.86】</v>
      </c>
      <c r="CM6" s="35" t="str">
        <f>IF(CM7="",NA(),CM7)</f>
        <v>-</v>
      </c>
      <c r="CN6" s="35" t="str">
        <f t="shared" ref="CN6:CV6" si="10">IF(CN7="",NA(),CN7)</f>
        <v>-</v>
      </c>
      <c r="CO6" s="35" t="str">
        <f t="shared" si="10"/>
        <v>-</v>
      </c>
      <c r="CP6" s="35">
        <f t="shared" si="10"/>
        <v>72.319999999999993</v>
      </c>
      <c r="CQ6" s="35">
        <f t="shared" si="10"/>
        <v>75.900000000000006</v>
      </c>
      <c r="CR6" s="35" t="str">
        <f t="shared" si="10"/>
        <v>-</v>
      </c>
      <c r="CS6" s="35" t="str">
        <f t="shared" si="10"/>
        <v>-</v>
      </c>
      <c r="CT6" s="35" t="str">
        <f t="shared" si="10"/>
        <v>-</v>
      </c>
      <c r="CU6" s="35">
        <f t="shared" si="10"/>
        <v>64.959999999999994</v>
      </c>
      <c r="CV6" s="35">
        <f t="shared" si="10"/>
        <v>65.040000000000006</v>
      </c>
      <c r="CW6" s="34" t="str">
        <f>IF(CW7="","",IF(CW7="-","【-】","【"&amp;SUBSTITUTE(TEXT(CW7,"#,##0.00"),"-","△")&amp;"】"))</f>
        <v>【58.98】</v>
      </c>
      <c r="CX6" s="35" t="str">
        <f>IF(CX7="",NA(),CX7)</f>
        <v>-</v>
      </c>
      <c r="CY6" s="35" t="str">
        <f t="shared" ref="CY6:DG6" si="11">IF(CY7="",NA(),CY7)</f>
        <v>-</v>
      </c>
      <c r="CZ6" s="35" t="str">
        <f t="shared" si="11"/>
        <v>-</v>
      </c>
      <c r="DA6" s="35">
        <f t="shared" si="11"/>
        <v>90.69</v>
      </c>
      <c r="DB6" s="35">
        <f t="shared" si="11"/>
        <v>90.13</v>
      </c>
      <c r="DC6" s="35" t="str">
        <f t="shared" si="11"/>
        <v>-</v>
      </c>
      <c r="DD6" s="35" t="str">
        <f t="shared" si="11"/>
        <v>-</v>
      </c>
      <c r="DE6" s="35" t="str">
        <f t="shared" si="11"/>
        <v>-</v>
      </c>
      <c r="DF6" s="35">
        <f t="shared" si="11"/>
        <v>92.3</v>
      </c>
      <c r="DG6" s="35">
        <f t="shared" si="11"/>
        <v>92.55</v>
      </c>
      <c r="DH6" s="34" t="str">
        <f>IF(DH7="","",IF(DH7="-","【-】","【"&amp;SUBSTITUTE(TEXT(DH7,"#,##0.00"),"-","△")&amp;"】"))</f>
        <v>【95.20】</v>
      </c>
      <c r="DI6" s="35" t="str">
        <f>IF(DI7="",NA(),DI7)</f>
        <v>-</v>
      </c>
      <c r="DJ6" s="35" t="str">
        <f t="shared" ref="DJ6:DR6" si="12">IF(DJ7="",NA(),DJ7)</f>
        <v>-</v>
      </c>
      <c r="DK6" s="35" t="str">
        <f t="shared" si="12"/>
        <v>-</v>
      </c>
      <c r="DL6" s="35">
        <f t="shared" si="12"/>
        <v>4.55</v>
      </c>
      <c r="DM6" s="35">
        <f t="shared" si="12"/>
        <v>8.51</v>
      </c>
      <c r="DN6" s="35" t="str">
        <f t="shared" si="12"/>
        <v>-</v>
      </c>
      <c r="DO6" s="35" t="str">
        <f t="shared" si="12"/>
        <v>-</v>
      </c>
      <c r="DP6" s="35" t="str">
        <f t="shared" si="12"/>
        <v>-</v>
      </c>
      <c r="DQ6" s="35">
        <f t="shared" si="12"/>
        <v>25.61</v>
      </c>
      <c r="DR6" s="35">
        <f t="shared" si="12"/>
        <v>26.13</v>
      </c>
      <c r="DS6" s="34" t="str">
        <f>IF(DS7="","",IF(DS7="-","【-】","【"&amp;SUBSTITUTE(TEXT(DS7,"#,##0.00"),"-","△")&amp;"】"))</f>
        <v>【38.60】</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1.07</v>
      </c>
      <c r="EC6" s="35">
        <f t="shared" si="13"/>
        <v>1.03</v>
      </c>
      <c r="ED6" s="34" t="str">
        <f>IF(ED7="","",IF(ED7="-","【-】","【"&amp;SUBSTITUTE(TEXT(ED7,"#,##0.00"),"-","△")&amp;"】"))</f>
        <v>【5.64】</v>
      </c>
      <c r="EE6" s="35" t="str">
        <f>IF(EE7="",NA(),EE7)</f>
        <v>-</v>
      </c>
      <c r="EF6" s="35" t="str">
        <f t="shared" ref="EF6:EN6" si="14">IF(EF7="",NA(),EF7)</f>
        <v>-</v>
      </c>
      <c r="EG6" s="35" t="str">
        <f t="shared" si="14"/>
        <v>-</v>
      </c>
      <c r="EH6" s="35">
        <f t="shared" si="14"/>
        <v>0.1</v>
      </c>
      <c r="EI6" s="34">
        <f t="shared" si="14"/>
        <v>0</v>
      </c>
      <c r="EJ6" s="35" t="str">
        <f t="shared" si="14"/>
        <v>-</v>
      </c>
      <c r="EK6" s="35" t="str">
        <f t="shared" si="14"/>
        <v>-</v>
      </c>
      <c r="EL6" s="35" t="str">
        <f t="shared" si="14"/>
        <v>-</v>
      </c>
      <c r="EM6" s="35">
        <f t="shared" si="14"/>
        <v>0.13</v>
      </c>
      <c r="EN6" s="35">
        <f t="shared" si="14"/>
        <v>0.1</v>
      </c>
      <c r="EO6" s="34" t="str">
        <f>IF(EO7="","",IF(EO7="-","【-】","【"&amp;SUBSTITUTE(TEXT(EO7,"#,##0.00"),"-","△")&amp;"】"))</f>
        <v>【0.23】</v>
      </c>
    </row>
    <row r="7" spans="1:148" s="36" customFormat="1" x14ac:dyDescent="0.15">
      <c r="A7" s="28"/>
      <c r="B7" s="37">
        <v>2018</v>
      </c>
      <c r="C7" s="37">
        <v>442046</v>
      </c>
      <c r="D7" s="37">
        <v>46</v>
      </c>
      <c r="E7" s="37">
        <v>17</v>
      </c>
      <c r="F7" s="37">
        <v>1</v>
      </c>
      <c r="G7" s="37">
        <v>0</v>
      </c>
      <c r="H7" s="37" t="s">
        <v>95</v>
      </c>
      <c r="I7" s="37" t="s">
        <v>96</v>
      </c>
      <c r="J7" s="37" t="s">
        <v>97</v>
      </c>
      <c r="K7" s="37" t="s">
        <v>98</v>
      </c>
      <c r="L7" s="37" t="s">
        <v>99</v>
      </c>
      <c r="M7" s="37" t="s">
        <v>100</v>
      </c>
      <c r="N7" s="38" t="s">
        <v>101</v>
      </c>
      <c r="O7" s="38">
        <v>63.48</v>
      </c>
      <c r="P7" s="38">
        <v>70.94</v>
      </c>
      <c r="Q7" s="38">
        <v>88.43</v>
      </c>
      <c r="R7" s="38">
        <v>3080</v>
      </c>
      <c r="S7" s="38">
        <v>65861</v>
      </c>
      <c r="T7" s="38">
        <v>666.03</v>
      </c>
      <c r="U7" s="38">
        <v>98.89</v>
      </c>
      <c r="V7" s="38">
        <v>46268</v>
      </c>
      <c r="W7" s="38">
        <v>12.32</v>
      </c>
      <c r="X7" s="38">
        <v>3755.52</v>
      </c>
      <c r="Y7" s="38" t="s">
        <v>101</v>
      </c>
      <c r="Z7" s="38" t="s">
        <v>101</v>
      </c>
      <c r="AA7" s="38" t="s">
        <v>101</v>
      </c>
      <c r="AB7" s="38">
        <v>100.6</v>
      </c>
      <c r="AC7" s="38">
        <v>100.06</v>
      </c>
      <c r="AD7" s="38" t="s">
        <v>101</v>
      </c>
      <c r="AE7" s="38" t="s">
        <v>101</v>
      </c>
      <c r="AF7" s="38" t="s">
        <v>101</v>
      </c>
      <c r="AG7" s="38">
        <v>108.03</v>
      </c>
      <c r="AH7" s="38">
        <v>106.9</v>
      </c>
      <c r="AI7" s="38">
        <v>108.69</v>
      </c>
      <c r="AJ7" s="38" t="s">
        <v>101</v>
      </c>
      <c r="AK7" s="38" t="s">
        <v>101</v>
      </c>
      <c r="AL7" s="38" t="s">
        <v>101</v>
      </c>
      <c r="AM7" s="38">
        <v>0</v>
      </c>
      <c r="AN7" s="38">
        <v>0</v>
      </c>
      <c r="AO7" s="38" t="s">
        <v>101</v>
      </c>
      <c r="AP7" s="38" t="s">
        <v>101</v>
      </c>
      <c r="AQ7" s="38" t="s">
        <v>101</v>
      </c>
      <c r="AR7" s="38">
        <v>13.55</v>
      </c>
      <c r="AS7" s="38">
        <v>9.06</v>
      </c>
      <c r="AT7" s="38">
        <v>3.28</v>
      </c>
      <c r="AU7" s="38" t="s">
        <v>101</v>
      </c>
      <c r="AV7" s="38" t="s">
        <v>101</v>
      </c>
      <c r="AW7" s="38" t="s">
        <v>101</v>
      </c>
      <c r="AX7" s="38">
        <v>45.27</v>
      </c>
      <c r="AY7" s="38">
        <v>56.05</v>
      </c>
      <c r="AZ7" s="38" t="s">
        <v>101</v>
      </c>
      <c r="BA7" s="38" t="s">
        <v>101</v>
      </c>
      <c r="BB7" s="38" t="s">
        <v>101</v>
      </c>
      <c r="BC7" s="38">
        <v>78.45</v>
      </c>
      <c r="BD7" s="38">
        <v>76.31</v>
      </c>
      <c r="BE7" s="38">
        <v>69.489999999999995</v>
      </c>
      <c r="BF7" s="38" t="s">
        <v>101</v>
      </c>
      <c r="BG7" s="38" t="s">
        <v>101</v>
      </c>
      <c r="BH7" s="38" t="s">
        <v>101</v>
      </c>
      <c r="BI7" s="38">
        <v>1096.1600000000001</v>
      </c>
      <c r="BJ7" s="38">
        <v>1009.97</v>
      </c>
      <c r="BK7" s="38" t="s">
        <v>101</v>
      </c>
      <c r="BL7" s="38" t="s">
        <v>101</v>
      </c>
      <c r="BM7" s="38" t="s">
        <v>101</v>
      </c>
      <c r="BN7" s="38">
        <v>799.41</v>
      </c>
      <c r="BO7" s="38">
        <v>820.36</v>
      </c>
      <c r="BP7" s="38">
        <v>682.78</v>
      </c>
      <c r="BQ7" s="38" t="s">
        <v>101</v>
      </c>
      <c r="BR7" s="38" t="s">
        <v>101</v>
      </c>
      <c r="BS7" s="38" t="s">
        <v>101</v>
      </c>
      <c r="BT7" s="38">
        <v>100.18</v>
      </c>
      <c r="BU7" s="38">
        <v>99.05</v>
      </c>
      <c r="BV7" s="38" t="s">
        <v>101</v>
      </c>
      <c r="BW7" s="38" t="s">
        <v>101</v>
      </c>
      <c r="BX7" s="38" t="s">
        <v>101</v>
      </c>
      <c r="BY7" s="38">
        <v>96.54</v>
      </c>
      <c r="BZ7" s="38">
        <v>95.4</v>
      </c>
      <c r="CA7" s="38">
        <v>100.91</v>
      </c>
      <c r="CB7" s="38" t="s">
        <v>101</v>
      </c>
      <c r="CC7" s="38" t="s">
        <v>101</v>
      </c>
      <c r="CD7" s="38" t="s">
        <v>101</v>
      </c>
      <c r="CE7" s="38">
        <v>158.47999999999999</v>
      </c>
      <c r="CF7" s="38">
        <v>160.32</v>
      </c>
      <c r="CG7" s="38" t="s">
        <v>101</v>
      </c>
      <c r="CH7" s="38" t="s">
        <v>101</v>
      </c>
      <c r="CI7" s="38" t="s">
        <v>101</v>
      </c>
      <c r="CJ7" s="38">
        <v>162.81</v>
      </c>
      <c r="CK7" s="38">
        <v>163.19999999999999</v>
      </c>
      <c r="CL7" s="38">
        <v>136.86000000000001</v>
      </c>
      <c r="CM7" s="38" t="s">
        <v>101</v>
      </c>
      <c r="CN7" s="38" t="s">
        <v>101</v>
      </c>
      <c r="CO7" s="38" t="s">
        <v>101</v>
      </c>
      <c r="CP7" s="38">
        <v>72.319999999999993</v>
      </c>
      <c r="CQ7" s="38">
        <v>75.900000000000006</v>
      </c>
      <c r="CR7" s="38" t="s">
        <v>101</v>
      </c>
      <c r="CS7" s="38" t="s">
        <v>101</v>
      </c>
      <c r="CT7" s="38" t="s">
        <v>101</v>
      </c>
      <c r="CU7" s="38">
        <v>64.959999999999994</v>
      </c>
      <c r="CV7" s="38">
        <v>65.040000000000006</v>
      </c>
      <c r="CW7" s="38">
        <v>58.98</v>
      </c>
      <c r="CX7" s="38" t="s">
        <v>101</v>
      </c>
      <c r="CY7" s="38" t="s">
        <v>101</v>
      </c>
      <c r="CZ7" s="38" t="s">
        <v>101</v>
      </c>
      <c r="DA7" s="38">
        <v>90.69</v>
      </c>
      <c r="DB7" s="38">
        <v>90.13</v>
      </c>
      <c r="DC7" s="38" t="s">
        <v>101</v>
      </c>
      <c r="DD7" s="38" t="s">
        <v>101</v>
      </c>
      <c r="DE7" s="38" t="s">
        <v>101</v>
      </c>
      <c r="DF7" s="38">
        <v>92.3</v>
      </c>
      <c r="DG7" s="38">
        <v>92.55</v>
      </c>
      <c r="DH7" s="38">
        <v>95.2</v>
      </c>
      <c r="DI7" s="38" t="s">
        <v>101</v>
      </c>
      <c r="DJ7" s="38" t="s">
        <v>101</v>
      </c>
      <c r="DK7" s="38" t="s">
        <v>101</v>
      </c>
      <c r="DL7" s="38">
        <v>4.55</v>
      </c>
      <c r="DM7" s="38">
        <v>8.51</v>
      </c>
      <c r="DN7" s="38" t="s">
        <v>101</v>
      </c>
      <c r="DO7" s="38" t="s">
        <v>101</v>
      </c>
      <c r="DP7" s="38" t="s">
        <v>101</v>
      </c>
      <c r="DQ7" s="38">
        <v>25.61</v>
      </c>
      <c r="DR7" s="38">
        <v>26.13</v>
      </c>
      <c r="DS7" s="38">
        <v>38.6</v>
      </c>
      <c r="DT7" s="38" t="s">
        <v>101</v>
      </c>
      <c r="DU7" s="38" t="s">
        <v>101</v>
      </c>
      <c r="DV7" s="38" t="s">
        <v>101</v>
      </c>
      <c r="DW7" s="38">
        <v>0</v>
      </c>
      <c r="DX7" s="38">
        <v>0</v>
      </c>
      <c r="DY7" s="38" t="s">
        <v>101</v>
      </c>
      <c r="DZ7" s="38" t="s">
        <v>101</v>
      </c>
      <c r="EA7" s="38" t="s">
        <v>101</v>
      </c>
      <c r="EB7" s="38">
        <v>1.07</v>
      </c>
      <c r="EC7" s="38">
        <v>1.03</v>
      </c>
      <c r="ED7" s="38">
        <v>5.64</v>
      </c>
      <c r="EE7" s="38" t="s">
        <v>101</v>
      </c>
      <c r="EF7" s="38" t="s">
        <v>101</v>
      </c>
      <c r="EG7" s="38" t="s">
        <v>101</v>
      </c>
      <c r="EH7" s="38">
        <v>0.1</v>
      </c>
      <c r="EI7" s="38">
        <v>0</v>
      </c>
      <c r="EJ7" s="38" t="s">
        <v>101</v>
      </c>
      <c r="EK7" s="38" t="s">
        <v>101</v>
      </c>
      <c r="EL7" s="38" t="s">
        <v>101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水道課</cp:lastModifiedBy>
  <cp:lastPrinted>2020-01-19T05:06:44Z</cp:lastPrinted>
  <dcterms:created xsi:type="dcterms:W3CDTF">2019-12-05T04:48:01Z</dcterms:created>
  <dcterms:modified xsi:type="dcterms:W3CDTF">2020-01-27T07:06:06Z</dcterms:modified>
  <cp:category/>
</cp:coreProperties>
</file>