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beppu\fileserver\政策推進課財政係\01財政係\0012  地方公営企業決算関係書\31年度(30決算)\01通知・照会\R02.01.10 公営企業に係る経営比較分析表（平成30年度決算）の分析等について\04 県回答\"/>
    </mc:Choice>
  </mc:AlternateContent>
  <xr:revisionPtr revIDLastSave="0" documentId="13_ncr:1_{09C95645-ABB0-4EF2-8DD0-DCBC72BB8B3D}" xr6:coauthVersionLast="36" xr6:coauthVersionMax="36" xr10:uidLastSave="{00000000-0000-0000-0000-000000000000}"/>
  <workbookProtection workbookAlgorithmName="SHA-512" workbookHashValue="7Dhn9y1x7mOtFxtPN9pF89m/jeWzHqJHLJRQ/WWw/k++Cj9OuAA5sK+O6IktNlwDgE96pyNn5s15svfEHQCzhA==" workbookSaltValue="UdS7+tBMd2O2XRudSMgLYQ==" workbookSpinCount="100000" lockStructure="1"/>
  <bookViews>
    <workbookView xWindow="0" yWindow="0" windowWidth="20490" windowHeight="75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AT8" i="4"/>
  <c r="AL8" i="4"/>
  <c r="W8" i="4"/>
  <c r="P8" i="4"/>
  <c r="I8" i="4"/>
  <c r="B6" i="4"/>
  <c r="C10" i="5" l="1"/>
  <c r="D10" i="5"/>
  <c r="E10" i="5"/>
  <c r="B10" i="5"/>
</calcChain>
</file>

<file path=xl/sharedStrings.xml><?xml version="1.0" encoding="utf-8"?>
<sst xmlns="http://schemas.openxmlformats.org/spreadsheetml/2006/main" count="278" uniqueCount="116">
  <si>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</si>
  <si>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</si>
  <si>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</si>
  <si>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</si>
  <si>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</si>
  <si>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</si>
  <si>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</si>
  <si>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</si>
  <si>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</si>
  <si>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</si>
  <si>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</si>
  <si>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</si>
  <si>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</si>
  <si>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</si>
  <si>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</si>
  <si>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</si>
  <si>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</si>
  <si>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</si>
  <si>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</si>
  <si>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</si>
  <si>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</si>
  <si>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</si>
  <si>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</si>
  <si>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</si>
  <si>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</si>
  <si>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</si>
  <si>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</si>
  <si>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</si>
  <si>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</si>
  <si>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</si>
  <si>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</si>
  <si>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</si>
  <si>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</si>
  <si>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</si>
  <si>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</si>
  <si>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</si>
  <si>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</si>
  <si>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</si>
  <si>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</si>
  <si>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</si>
  <si>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</si>
  <si>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</si>
  <si>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</si>
  <si>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</si>
  <si>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</si>
  <si>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</si>
  <si>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</si>
  <si>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</si>
  <si>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</si>
  <si>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</si>
  <si>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</si>
  <si>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</si>
  <si>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</si>
  <si>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</si>
  <si>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</si>
  <si>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</si>
  <si>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</si>
  <si>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</si>
  <si>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</si>
  <si>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</si>
  <si>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</si>
  <si>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</si>
  <si>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</si>
  <si>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</si>
  <si>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</si>
  <si>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</si>
  <si>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</si>
  <si>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</si>
  <si>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</si>
  <si>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</si>
  <si>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</si>
  <si>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</si>
  <si>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</si>
  <si>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</si>
  <si>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</si>
  <si>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</si>
  <si>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</si>
  <si>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</si>
  <si>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</si>
  <si>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</si>
  <si>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</si>
  <si>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</si>
  <si>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</si>
  <si>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</si>
  <si>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</si>
  <si>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</si>
  <si>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</si>
  <si>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</si>
  <si>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</si>
  <si>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</si>
  <si>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</si>
  <si>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</si>
  <si>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</si>
  <si>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</si>
  <si>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</si>
  <si>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</si>
  <si>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</si>
  <si>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</si>
  <si>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別府市</t>
  </si>
  <si>
    <t>法非適用</t>
  </si>
  <si>
    <t>下水道事業</t>
  </si>
  <si>
    <t>公共下水道</t>
  </si>
  <si>
    <t>Bc1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</si>
  <si>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</si>
  <si>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</si>
  <si>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</si>
  <si>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</si>
  <si>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</si>
  <si>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</si>
  <si>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</si>
  <si>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</si>
  <si>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b/>
        <u/>
        <sz val="11"/>
        <color theme="1"/>
        <rFont val="ＭＳ 明朝"/>
        <family val="1"/>
        <charset val="128"/>
      </rPr>
      <t>①収益的収支比率</t>
    </r>
    <r>
      <rPr>
        <sz val="11"/>
        <color theme="1"/>
        <rFont val="ＭＳ 明朝"/>
        <family val="1"/>
        <charset val="128"/>
      </rPr>
      <t xml:space="preserve">は、単年度赤字の中、依然として厳しい経営状況にある。
</t>
    </r>
    <r>
      <rPr>
        <b/>
        <u/>
        <sz val="11"/>
        <color theme="1"/>
        <rFont val="ＭＳ 明朝"/>
        <family val="1"/>
        <charset val="128"/>
      </rPr>
      <t>④企業債残高対事業規模比率</t>
    </r>
    <r>
      <rPr>
        <sz val="11"/>
        <color theme="1"/>
        <rFont val="ＭＳ 明朝"/>
        <family val="1"/>
        <charset val="128"/>
      </rPr>
      <t xml:space="preserve">は、類団平均値よりも高い状態が続いている。当分の間、企業債償還元金の増加傾向が続くことが見込まれており、下水道財政を圧迫している。
</t>
    </r>
    <r>
      <rPr>
        <b/>
        <u/>
        <sz val="11"/>
        <color theme="1"/>
        <rFont val="ＭＳ 明朝"/>
        <family val="1"/>
        <charset val="128"/>
      </rPr>
      <t>⑤経費回収率</t>
    </r>
    <r>
      <rPr>
        <sz val="11"/>
        <color theme="1"/>
        <rFont val="ＭＳ 明朝"/>
        <family val="1"/>
        <charset val="128"/>
      </rPr>
      <t xml:space="preserve">は、平成２９年度から資本費平準化債を起債し、資本費を低く抑えた結果により改善したものである。
</t>
    </r>
    <r>
      <rPr>
        <b/>
        <u/>
        <sz val="11"/>
        <color theme="1"/>
        <rFont val="ＭＳ 明朝"/>
        <family val="1"/>
        <charset val="128"/>
      </rPr>
      <t>⑥汚水処理原価</t>
    </r>
    <r>
      <rPr>
        <sz val="11"/>
        <color theme="1"/>
        <rFont val="ＭＳ 明朝"/>
        <family val="1"/>
        <charset val="128"/>
      </rPr>
      <t xml:space="preserve">は、類似団体平均値より約２５％下回っている傾向が続いており、本市の地理的な要因が大きいが、効率的な汚水処理が実施されていると言える。
</t>
    </r>
    <r>
      <rPr>
        <b/>
        <u/>
        <sz val="11"/>
        <color theme="1"/>
        <rFont val="ＭＳ 明朝"/>
        <family val="1"/>
        <charset val="128"/>
      </rPr>
      <t>⑦施設利用率</t>
    </r>
    <r>
      <rPr>
        <sz val="11"/>
        <color theme="1"/>
        <rFont val="ＭＳ 明朝"/>
        <family val="1"/>
        <charset val="128"/>
      </rPr>
      <t>は、</t>
    </r>
    <r>
      <rPr>
        <sz val="11"/>
        <rFont val="ＭＳ 明朝"/>
        <family val="1"/>
        <charset val="128"/>
      </rPr>
      <t>類似団体平均値以上で推移して</t>
    </r>
    <r>
      <rPr>
        <sz val="11"/>
        <color theme="1"/>
        <rFont val="ＭＳ 明朝"/>
        <family val="1"/>
        <charset val="128"/>
      </rPr>
      <t xml:space="preserve">おり、概ね効率的な施設利用がなされていると言える。しかし、今後については人口減少に伴い処理水量が減少傾向となることが予想され、長寿命化対策と同時に施設規模の縮小にも取組を始めていかなければならない。
</t>
    </r>
    <r>
      <rPr>
        <b/>
        <u/>
        <sz val="11"/>
        <color theme="1"/>
        <rFont val="ＭＳ 明朝"/>
        <family val="1"/>
        <charset val="128"/>
      </rPr>
      <t>⑧水洗化率</t>
    </r>
    <r>
      <rPr>
        <sz val="11"/>
        <color theme="1"/>
        <rFont val="ＭＳ 明朝"/>
        <family val="1"/>
        <charset val="128"/>
      </rPr>
      <t>は、これまでの下水道への接続勧奨対策から微増傾向が続いているものの人口減少や近年の節水機器の普及等により下水道使用料は、横ばい傾向が続き、今後も大幅な伸びは期待できない状況である。</t>
    </r>
    <r>
      <rPr>
        <b/>
        <u/>
        <sz val="11"/>
        <color theme="1"/>
        <rFont val="ＭＳ 明朝"/>
        <family val="1"/>
        <charset val="128"/>
      </rPr>
      <t/>
    </r>
    <rPh sb="16" eb="17">
      <t>ナカ</t>
    </rPh>
    <rPh sb="18" eb="20">
      <t>イゼン</t>
    </rPh>
    <rPh sb="60" eb="62">
      <t>ジョウタイ</t>
    </rPh>
    <rPh sb="63" eb="64">
      <t>ツヅ</t>
    </rPh>
    <rPh sb="77" eb="79">
      <t>ショウカン</t>
    </rPh>
    <rPh sb="79" eb="81">
      <t>ガンキン</t>
    </rPh>
    <rPh sb="122" eb="124">
      <t>ヘイセイ</t>
    </rPh>
    <rPh sb="126" eb="128">
      <t>ネンド</t>
    </rPh>
    <rPh sb="130" eb="132">
      <t>シホン</t>
    </rPh>
    <rPh sb="132" eb="133">
      <t>ヒ</t>
    </rPh>
    <rPh sb="133" eb="136">
      <t>ヘイジュンカ</t>
    </rPh>
    <rPh sb="136" eb="137">
      <t>サイ</t>
    </rPh>
    <rPh sb="138" eb="140">
      <t>キサイ</t>
    </rPh>
    <rPh sb="142" eb="144">
      <t>シホン</t>
    </rPh>
    <rPh sb="144" eb="145">
      <t>ヒ</t>
    </rPh>
    <rPh sb="146" eb="147">
      <t>ヒク</t>
    </rPh>
    <rPh sb="148" eb="149">
      <t>オサ</t>
    </rPh>
    <rPh sb="151" eb="153">
      <t>ケッカ</t>
    </rPh>
    <rPh sb="156" eb="158">
      <t>カイゼン</t>
    </rPh>
    <rPh sb="214" eb="215">
      <t>オオ</t>
    </rPh>
    <rPh sb="256" eb="258">
      <t>イジョウ</t>
    </rPh>
    <rPh sb="375" eb="378">
      <t>ゲスイドウ</t>
    </rPh>
    <rPh sb="380" eb="382">
      <t>セツゾク</t>
    </rPh>
    <rPh sb="382" eb="384">
      <t>カンショウ</t>
    </rPh>
    <rPh sb="384" eb="386">
      <t>タイサク</t>
    </rPh>
    <phoneticPr fontId="4"/>
  </si>
  <si>
    <r>
      <rPr>
        <b/>
        <u/>
        <sz val="11"/>
        <color theme="1"/>
        <rFont val="ＭＳ 明朝"/>
        <family val="1"/>
        <charset val="128"/>
      </rPr>
      <t>③管渠改善率</t>
    </r>
    <r>
      <rPr>
        <sz val="11"/>
        <color theme="1"/>
        <rFont val="ＭＳ 明朝"/>
        <family val="1"/>
        <charset val="128"/>
      </rPr>
      <t>は、国庫補助金の財源確保に努めながら、改善に向けて努力を続けている。昭和３３年の下水道供用開始から５０年以上が経過し、耐用年数が５０年といわれる下水道管の老朽化は著しく、現在は危険性の高い箇所から管更生事業を実施している。終末処理場は昭和５４年の処理開始から３５年以上が経過し、施設自体や各種設備機械等の老朽化が進む中、平成２９年度から改築更新事業を開始した。</t>
    </r>
    <rPh sb="1" eb="2">
      <t>カン</t>
    </rPh>
    <rPh sb="2" eb="3">
      <t>キョ</t>
    </rPh>
    <rPh sb="3" eb="5">
      <t>カイゼン</t>
    </rPh>
    <rPh sb="5" eb="6">
      <t>リツ</t>
    </rPh>
    <rPh sb="8" eb="10">
      <t>コッコ</t>
    </rPh>
    <rPh sb="10" eb="13">
      <t>ホジョキン</t>
    </rPh>
    <rPh sb="14" eb="16">
      <t>ザイゲン</t>
    </rPh>
    <rPh sb="16" eb="18">
      <t>カクホ</t>
    </rPh>
    <rPh sb="19" eb="20">
      <t>ツト</t>
    </rPh>
    <rPh sb="25" eb="27">
      <t>カイゼン</t>
    </rPh>
    <rPh sb="28" eb="29">
      <t>ム</t>
    </rPh>
    <rPh sb="31" eb="33">
      <t>ドリョク</t>
    </rPh>
    <rPh sb="34" eb="35">
      <t>ツヅ</t>
    </rPh>
    <rPh sb="107" eb="109">
      <t>ジギョウ</t>
    </rPh>
    <rPh sb="166" eb="168">
      <t>ヘイセイ</t>
    </rPh>
    <rPh sb="170" eb="172">
      <t>ネンド</t>
    </rPh>
    <rPh sb="181" eb="183">
      <t>カイシ</t>
    </rPh>
    <phoneticPr fontId="16"/>
  </si>
  <si>
    <r>
      <t>ほぼ横ばい傾向にある下水道使用料収入に対し、公債費償還に係る負担割合の増大から今後も厳しい経営状況が続くため、</t>
    </r>
    <r>
      <rPr>
        <sz val="11"/>
        <rFont val="ＭＳ ゴシック"/>
        <family val="3"/>
        <charset val="128"/>
      </rPr>
      <t>資本費平準化債を活用し、公債費償還元金の平準</t>
    </r>
    <r>
      <rPr>
        <sz val="11"/>
        <color indexed="8"/>
        <rFont val="ＭＳ ゴシック"/>
        <family val="3"/>
        <charset val="128"/>
      </rPr>
      <t>化を図り財源上の目途を立てている状況である</t>
    </r>
    <r>
      <rPr>
        <sz val="11"/>
        <rFont val="ＭＳ ゴシック"/>
        <family val="3"/>
        <charset val="128"/>
      </rPr>
      <t>。令和２年度からは、公共下水道事業に地方公営企業法を全部適用し、損益収支が明らかとなるため、将来財源の確保に向けた中長期的な経営戦略を策定し、抜本的な改革を進めていく必要がある。</t>
    </r>
    <rPh sb="81" eb="83">
      <t>ザイゲン</t>
    </rPh>
    <rPh sb="83" eb="84">
      <t>ジョウ</t>
    </rPh>
    <rPh sb="85" eb="87">
      <t>メド</t>
    </rPh>
    <rPh sb="88" eb="89">
      <t>タ</t>
    </rPh>
    <rPh sb="93" eb="95">
      <t>ジョウキョウ</t>
    </rPh>
    <rPh sb="99" eb="101">
      <t>レイワ</t>
    </rPh>
    <rPh sb="102" eb="104">
      <t>ネンド</t>
    </rPh>
    <rPh sb="108" eb="110">
      <t>コウキョウ</t>
    </rPh>
    <rPh sb="110" eb="113">
      <t>ゲスイドウ</t>
    </rPh>
    <rPh sb="113" eb="115">
      <t>ジギョウ</t>
    </rPh>
    <rPh sb="116" eb="118">
      <t>チホウ</t>
    </rPh>
    <rPh sb="118" eb="120">
      <t>コウエイ</t>
    </rPh>
    <rPh sb="120" eb="122">
      <t>キギョウ</t>
    </rPh>
    <rPh sb="122" eb="123">
      <t>ホウ</t>
    </rPh>
    <rPh sb="124" eb="126">
      <t>ゼンブ</t>
    </rPh>
    <rPh sb="126" eb="128">
      <t>テキヨウ</t>
    </rPh>
    <rPh sb="130" eb="132">
      <t>ソンエキ</t>
    </rPh>
    <rPh sb="132" eb="134">
      <t>シュウシ</t>
    </rPh>
    <rPh sb="135" eb="136">
      <t>アキ</t>
    </rPh>
    <phoneticPr fontId="17"/>
  </si>
  <si>
    <r>
      <rPr>
        <b/>
        <sz val="11"/>
        <color theme="1"/>
        <rFont val="ＭＳ ゴシック"/>
        <family val="3"/>
        <charset val="128"/>
      </rPr>
      <t>③管渠改善率</t>
    </r>
    <r>
      <rPr>
        <sz val="11"/>
        <color theme="1"/>
        <rFont val="ＭＳ ゴシック"/>
        <family val="3"/>
        <charset val="128"/>
      </rPr>
      <t>は、国庫補助金の財源確保に努めながら、改善に向けて努力を続けている。昭和３３年の下水道供用開始から５０年以上が経過し、耐用年数が５０年といわれる下水道管の老朽化は著しく、現在は危険性の高い箇所から管更生事業を実施している。終末処理場は昭和５４年の処理開始から３５年以上が経過し、施設自体や各種設備機械等の老朽化が進む中、平成２９年度から改築更新事業を開始した。</t>
    </r>
    <rPh sb="1" eb="2">
      <t>カン</t>
    </rPh>
    <rPh sb="2" eb="3">
      <t>キョ</t>
    </rPh>
    <rPh sb="3" eb="5">
      <t>カイゼン</t>
    </rPh>
    <rPh sb="5" eb="6">
      <t>リツ</t>
    </rPh>
    <rPh sb="8" eb="10">
      <t>コッコ</t>
    </rPh>
    <rPh sb="10" eb="13">
      <t>ホジョキン</t>
    </rPh>
    <rPh sb="14" eb="16">
      <t>ザイゲン</t>
    </rPh>
    <rPh sb="16" eb="18">
      <t>カクホ</t>
    </rPh>
    <rPh sb="19" eb="20">
      <t>ツト</t>
    </rPh>
    <rPh sb="25" eb="27">
      <t>カイゼン</t>
    </rPh>
    <rPh sb="28" eb="29">
      <t>ム</t>
    </rPh>
    <rPh sb="31" eb="33">
      <t>ドリョク</t>
    </rPh>
    <rPh sb="34" eb="35">
      <t>ツヅ</t>
    </rPh>
    <rPh sb="107" eb="109">
      <t>ジギョウ</t>
    </rPh>
    <rPh sb="166" eb="168">
      <t>ヘイセイ</t>
    </rPh>
    <rPh sb="170" eb="172">
      <t>ネンド</t>
    </rPh>
    <rPh sb="181" eb="183">
      <t>カイシ</t>
    </rPh>
    <phoneticPr fontId="16"/>
  </si>
  <si>
    <r>
      <rPr>
        <b/>
        <sz val="11"/>
        <color theme="1"/>
        <rFont val="ＭＳ ゴシック"/>
        <family val="3"/>
        <charset val="128"/>
      </rPr>
      <t>①収益的収支比率</t>
    </r>
    <r>
      <rPr>
        <sz val="11"/>
        <color theme="1"/>
        <rFont val="ＭＳ ゴシック"/>
        <family val="3"/>
        <charset val="128"/>
      </rPr>
      <t xml:space="preserve">は、単年度赤字の中、依然として厳しい経営状況にある。
</t>
    </r>
    <r>
      <rPr>
        <b/>
        <sz val="11"/>
        <color theme="1"/>
        <rFont val="ＭＳ ゴシック"/>
        <family val="3"/>
        <charset val="128"/>
      </rPr>
      <t>④企業債残高対事業規模比率</t>
    </r>
    <r>
      <rPr>
        <sz val="11"/>
        <color theme="1"/>
        <rFont val="ＭＳ ゴシック"/>
        <family val="3"/>
        <charset val="128"/>
      </rPr>
      <t xml:space="preserve">は、類団平均値よりも高い状態が続いている。当分の間、企業債償還元金の増加傾向が続くことが見込まれており、下水道財政を圧迫している。
</t>
    </r>
    <r>
      <rPr>
        <b/>
        <sz val="11"/>
        <color theme="1"/>
        <rFont val="ＭＳ ゴシック"/>
        <family val="3"/>
        <charset val="128"/>
      </rPr>
      <t>⑤経費回収率</t>
    </r>
    <r>
      <rPr>
        <sz val="11"/>
        <color theme="1"/>
        <rFont val="ＭＳ ゴシック"/>
        <family val="3"/>
        <charset val="128"/>
      </rPr>
      <t xml:space="preserve">は、平成２９年度から資本費平準化債を起債し、資本費を低く抑えた結果により改善したものである。
</t>
    </r>
    <r>
      <rPr>
        <b/>
        <sz val="11"/>
        <color theme="1"/>
        <rFont val="ＭＳ ゴシック"/>
        <family val="3"/>
        <charset val="128"/>
      </rPr>
      <t>⑥汚水処理原価</t>
    </r>
    <r>
      <rPr>
        <sz val="11"/>
        <color theme="1"/>
        <rFont val="ＭＳ ゴシック"/>
        <family val="3"/>
        <charset val="128"/>
      </rPr>
      <t xml:space="preserve">は、類似団体平均値より約２５％下回っている傾向が続いており、本市の地理的な要因が大きいが、効率的な汚水処理が実施されていると言える。
</t>
    </r>
    <r>
      <rPr>
        <b/>
        <sz val="11"/>
        <color theme="1"/>
        <rFont val="ＭＳ ゴシック"/>
        <family val="3"/>
        <charset val="128"/>
      </rPr>
      <t>⑦施設利用率</t>
    </r>
    <r>
      <rPr>
        <sz val="11"/>
        <color theme="1"/>
        <rFont val="ＭＳ ゴシック"/>
        <family val="3"/>
        <charset val="128"/>
      </rPr>
      <t>は、</t>
    </r>
    <r>
      <rPr>
        <sz val="11"/>
        <rFont val="ＭＳ ゴシック"/>
        <family val="3"/>
        <charset val="128"/>
      </rPr>
      <t>類似団体平均値以上で推移して</t>
    </r>
    <r>
      <rPr>
        <sz val="11"/>
        <color theme="1"/>
        <rFont val="ＭＳ ゴシック"/>
        <family val="3"/>
        <charset val="128"/>
      </rPr>
      <t xml:space="preserve">おり、概ね効率的な施設利用がなされていると言える。しかし、今後については人口減少に伴い処理水量が減少傾向となることが予想され、長寿命化対策と同時に施設規模の縮小にも取組を始めていかなければならない。
</t>
    </r>
    <r>
      <rPr>
        <b/>
        <sz val="11"/>
        <color theme="1"/>
        <rFont val="ＭＳ ゴシック"/>
        <family val="3"/>
        <charset val="128"/>
      </rPr>
      <t>⑧水洗化率</t>
    </r>
    <r>
      <rPr>
        <sz val="11"/>
        <color theme="1"/>
        <rFont val="ＭＳ ゴシック"/>
        <family val="3"/>
        <charset val="128"/>
      </rPr>
      <t>は、これまでの下水道への接続勧奨対策から微増傾向が続いているものの人口減少や近年の節水機器の普及等により下水道使用料は、横ばい傾向が続き、今後も大幅な伸びは期待できない状況である。</t>
    </r>
    <r>
      <rPr>
        <b/>
        <u/>
        <sz val="11"/>
        <color theme="1"/>
        <rFont val="ＭＳ 明朝"/>
        <family val="1"/>
        <charset val="128"/>
      </rPr>
      <t/>
    </r>
    <rPh sb="16" eb="17">
      <t>ナカ</t>
    </rPh>
    <rPh sb="18" eb="20">
      <t>イゼン</t>
    </rPh>
    <rPh sb="60" eb="62">
      <t>ジョウタイ</t>
    </rPh>
    <rPh sb="63" eb="64">
      <t>ツヅ</t>
    </rPh>
    <rPh sb="77" eb="79">
      <t>ショウカン</t>
    </rPh>
    <rPh sb="79" eb="81">
      <t>ガンキン</t>
    </rPh>
    <rPh sb="122" eb="124">
      <t>ヘイセイ</t>
    </rPh>
    <rPh sb="126" eb="128">
      <t>ネンド</t>
    </rPh>
    <rPh sb="130" eb="132">
      <t>シホン</t>
    </rPh>
    <rPh sb="132" eb="133">
      <t>ヒ</t>
    </rPh>
    <rPh sb="133" eb="136">
      <t>ヘイジュンカ</t>
    </rPh>
    <rPh sb="136" eb="137">
      <t>サイ</t>
    </rPh>
    <rPh sb="138" eb="140">
      <t>キサイ</t>
    </rPh>
    <rPh sb="142" eb="144">
      <t>シホン</t>
    </rPh>
    <rPh sb="144" eb="145">
      <t>ヒ</t>
    </rPh>
    <rPh sb="146" eb="147">
      <t>ヒク</t>
    </rPh>
    <rPh sb="148" eb="149">
      <t>オサ</t>
    </rPh>
    <rPh sb="151" eb="153">
      <t>ケッカ</t>
    </rPh>
    <rPh sb="156" eb="158">
      <t>カイゼン</t>
    </rPh>
    <rPh sb="214" eb="215">
      <t>オオ</t>
    </rPh>
    <rPh sb="256" eb="258">
      <t>イジョウ</t>
    </rPh>
    <rPh sb="375" eb="378">
      <t>ゲスイドウ</t>
    </rPh>
    <rPh sb="380" eb="382">
      <t>セツゾク</t>
    </rPh>
    <rPh sb="382" eb="384">
      <t>カンショウ</t>
    </rPh>
    <rPh sb="384" eb="386">
      <t>タイサク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</si>
</sst>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u/>
      <sz val="11"/>
      <color theme="1"/>
      <name val="ＭＳ 明朝"/>
      <family val="1"/>
      <charset val="128"/>
    </font>
    <font>
      <sz val="6"/>
      <name val="ＭＳ Ｐゴシック"/>
      <family val="3"/>
      <charset val="128"/>
    </font>
    <font>
      <sz val="6"/>
      <name val="游ゴシック"/>
      <family val="2"/>
      <charset val="128"/>
      <scheme val="minor"/>
    </font>
    <font>
      <sz val="11"/>
      <color indexed="8"/>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0.02</c:v>
                </c:pt>
                <c:pt idx="2">
                  <c:v>7.0000000000000007E-2</c:v>
                </c:pt>
                <c:pt idx="3">
                  <c:v>0.03</c:v>
                </c:pt>
                <c:pt idx="4">
                  <c:v>0.27</c:v>
                </c:pt>
              </c:numCache>
            </c:numRef>
          </c:val>
          <c:extLst>
            <c:ext xmlns:c16="http://schemas.microsoft.com/office/drawing/2014/chart" uri="{C3380CC4-5D6E-409C-BE32-E72D297353CC}">
              <c16:uniqueId val="{00000000-7106-40C0-B5B9-8AEE82FB589F}"/>
            </c:ext>
          </c:extLst>
        </c:ser>
        <c:dLbls>
          <c:showLegendKey val="0"/>
          <c:showVal val="0"/>
          <c:showCatName val="0"/>
          <c:showSerName val="0"/>
          <c:showPercent val="0"/>
          <c:showBubbleSize val="0"/>
        </c:dLbls>
        <c:gapWidth val="150"/>
        <c:axId val="173984320"/>
        <c:axId val="17398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7.0000000000000007E-2</c:v>
                </c:pt>
                <c:pt idx="2">
                  <c:v>0.1</c:v>
                </c:pt>
                <c:pt idx="3">
                  <c:v>0.14000000000000001</c:v>
                </c:pt>
                <c:pt idx="4">
                  <c:v>0.13</c:v>
                </c:pt>
              </c:numCache>
            </c:numRef>
          </c:val>
          <c:smooth val="0"/>
          <c:extLst>
            <c:ext xmlns:c16="http://schemas.microsoft.com/office/drawing/2014/chart" uri="{C3380CC4-5D6E-409C-BE32-E72D297353CC}">
              <c16:uniqueId val="{00000001-7106-40C0-B5B9-8AEE82FB589F}"/>
            </c:ext>
          </c:extLst>
        </c:ser>
        <c:dLbls>
          <c:showLegendKey val="0"/>
          <c:showVal val="0"/>
          <c:showCatName val="0"/>
          <c:showSerName val="0"/>
          <c:showPercent val="0"/>
          <c:showBubbleSize val="0"/>
        </c:dLbls>
        <c:marker val="1"/>
        <c:smooth val="0"/>
        <c:axId val="173984320"/>
        <c:axId val="173984704"/>
      </c:lineChart>
      <c:dateAx>
        <c:axId val="173984320"/>
        <c:scaling>
          <c:orientation val="minMax"/>
        </c:scaling>
        <c:delete val="1"/>
        <c:axPos val="b"/>
        <c:numFmt formatCode="ge" sourceLinked="1"/>
        <c:majorTickMark val="none"/>
        <c:minorTickMark val="none"/>
        <c:tickLblPos val="none"/>
        <c:crossAx val="173984704"/>
        <c:crosses val="autoZero"/>
        <c:auto val="1"/>
        <c:lblOffset val="100"/>
        <c:baseTimeUnit val="years"/>
      </c:dateAx>
      <c:valAx>
        <c:axId val="17398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98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63.01</c:v>
                </c:pt>
                <c:pt idx="1">
                  <c:v>63.36</c:v>
                </c:pt>
                <c:pt idx="2">
                  <c:v>62.22</c:v>
                </c:pt>
                <c:pt idx="3">
                  <c:v>63.59</c:v>
                </c:pt>
                <c:pt idx="4">
                  <c:v>60.92</c:v>
                </c:pt>
              </c:numCache>
            </c:numRef>
          </c:val>
          <c:extLst>
            <c:ext xmlns:c16="http://schemas.microsoft.com/office/drawing/2014/chart" uri="{C3380CC4-5D6E-409C-BE32-E72D297353CC}">
              <c16:uniqueId val="{00000000-3259-44FA-8725-5D4FD7F341E6}"/>
            </c:ext>
          </c:extLst>
        </c:ser>
        <c:dLbls>
          <c:showLegendKey val="0"/>
          <c:showVal val="0"/>
          <c:showCatName val="0"/>
          <c:showSerName val="0"/>
          <c:showPercent val="0"/>
          <c:showBubbleSize val="0"/>
        </c:dLbls>
        <c:gapWidth val="150"/>
        <c:axId val="174868552"/>
        <c:axId val="17486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59.27</c:v>
                </c:pt>
                <c:pt idx="1">
                  <c:v>62.64</c:v>
                </c:pt>
                <c:pt idx="2">
                  <c:v>58.12</c:v>
                </c:pt>
                <c:pt idx="3">
                  <c:v>58.83</c:v>
                </c:pt>
                <c:pt idx="4">
                  <c:v>56.51</c:v>
                </c:pt>
              </c:numCache>
            </c:numRef>
          </c:val>
          <c:smooth val="0"/>
          <c:extLst>
            <c:ext xmlns:c16="http://schemas.microsoft.com/office/drawing/2014/chart" uri="{C3380CC4-5D6E-409C-BE32-E72D297353CC}">
              <c16:uniqueId val="{00000001-3259-44FA-8725-5D4FD7F341E6}"/>
            </c:ext>
          </c:extLst>
        </c:ser>
        <c:dLbls>
          <c:showLegendKey val="0"/>
          <c:showVal val="0"/>
          <c:showCatName val="0"/>
          <c:showSerName val="0"/>
          <c:showPercent val="0"/>
          <c:showBubbleSize val="0"/>
        </c:dLbls>
        <c:marker val="1"/>
        <c:smooth val="0"/>
        <c:axId val="174868552"/>
        <c:axId val="174868160"/>
      </c:lineChart>
      <c:dateAx>
        <c:axId val="174868552"/>
        <c:scaling>
          <c:orientation val="minMax"/>
        </c:scaling>
        <c:delete val="1"/>
        <c:axPos val="b"/>
        <c:numFmt formatCode="ge" sourceLinked="1"/>
        <c:majorTickMark val="none"/>
        <c:minorTickMark val="none"/>
        <c:tickLblPos val="none"/>
        <c:crossAx val="174868160"/>
        <c:crosses val="autoZero"/>
        <c:auto val="1"/>
        <c:lblOffset val="100"/>
        <c:baseTimeUnit val="years"/>
      </c:dateAx>
      <c:valAx>
        <c:axId val="17486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868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83.11</c:v>
                </c:pt>
                <c:pt idx="1">
                  <c:v>83.74</c:v>
                </c:pt>
                <c:pt idx="2">
                  <c:v>84.86</c:v>
                </c:pt>
                <c:pt idx="3">
                  <c:v>86.03</c:v>
                </c:pt>
                <c:pt idx="4">
                  <c:v>87.65</c:v>
                </c:pt>
              </c:numCache>
            </c:numRef>
          </c:val>
          <c:extLst>
            <c:ext xmlns:c16="http://schemas.microsoft.com/office/drawing/2014/chart" uri="{C3380CC4-5D6E-409C-BE32-E72D297353CC}">
              <c16:uniqueId val="{00000000-AB5F-4822-B19F-98A65D27906E}"/>
            </c:ext>
          </c:extLst>
        </c:ser>
        <c:dLbls>
          <c:showLegendKey val="0"/>
          <c:showVal val="0"/>
          <c:showCatName val="0"/>
          <c:showSerName val="0"/>
          <c:showPercent val="0"/>
          <c:showBubbleSize val="0"/>
        </c:dLbls>
        <c:gapWidth val="150"/>
        <c:axId val="174869336"/>
        <c:axId val="17486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92.82</c:v>
                </c:pt>
                <c:pt idx="1">
                  <c:v>92.98</c:v>
                </c:pt>
                <c:pt idx="2">
                  <c:v>93.07</c:v>
                </c:pt>
                <c:pt idx="3">
                  <c:v>92.9</c:v>
                </c:pt>
                <c:pt idx="4">
                  <c:v>93.91</c:v>
                </c:pt>
              </c:numCache>
            </c:numRef>
          </c:val>
          <c:smooth val="0"/>
          <c:extLst>
            <c:ext xmlns:c16="http://schemas.microsoft.com/office/drawing/2014/chart" uri="{C3380CC4-5D6E-409C-BE32-E72D297353CC}">
              <c16:uniqueId val="{00000001-AB5F-4822-B19F-98A65D27906E}"/>
            </c:ext>
          </c:extLst>
        </c:ser>
        <c:dLbls>
          <c:showLegendKey val="0"/>
          <c:showVal val="0"/>
          <c:showCatName val="0"/>
          <c:showSerName val="0"/>
          <c:showPercent val="0"/>
          <c:showBubbleSize val="0"/>
        </c:dLbls>
        <c:marker val="1"/>
        <c:smooth val="0"/>
        <c:axId val="174869336"/>
        <c:axId val="174869728"/>
      </c:lineChart>
      <c:dateAx>
        <c:axId val="174869336"/>
        <c:scaling>
          <c:orientation val="minMax"/>
        </c:scaling>
        <c:delete val="1"/>
        <c:axPos val="b"/>
        <c:numFmt formatCode="ge" sourceLinked="1"/>
        <c:majorTickMark val="none"/>
        <c:minorTickMark val="none"/>
        <c:tickLblPos val="none"/>
        <c:crossAx val="174869728"/>
        <c:crosses val="autoZero"/>
        <c:auto val="1"/>
        <c:lblOffset val="100"/>
        <c:baseTimeUnit val="years"/>
      </c:dateAx>
      <c:valAx>
        <c:axId val="17486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869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97.51</c:v>
                </c:pt>
                <c:pt idx="1">
                  <c:v>98.32</c:v>
                </c:pt>
                <c:pt idx="2">
                  <c:v>94.29</c:v>
                </c:pt>
                <c:pt idx="3">
                  <c:v>94.04</c:v>
                </c:pt>
                <c:pt idx="4">
                  <c:v>89.48</c:v>
                </c:pt>
              </c:numCache>
            </c:numRef>
          </c:val>
          <c:extLst>
            <c:ext xmlns:c16="http://schemas.microsoft.com/office/drawing/2014/chart" uri="{C3380CC4-5D6E-409C-BE32-E72D297353CC}">
              <c16:uniqueId val="{00000000-9BD3-4902-AB29-C06FD829B452}"/>
            </c:ext>
          </c:extLst>
        </c:ser>
        <c:dLbls>
          <c:showLegendKey val="0"/>
          <c:showVal val="0"/>
          <c:showCatName val="0"/>
          <c:showSerName val="0"/>
          <c:showPercent val="0"/>
          <c:showBubbleSize val="0"/>
        </c:dLbls>
        <c:gapWidth val="150"/>
        <c:axId val="174026512"/>
        <c:axId val="174023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D3-4902-AB29-C06FD829B452}"/>
            </c:ext>
          </c:extLst>
        </c:ser>
        <c:dLbls>
          <c:showLegendKey val="0"/>
          <c:showVal val="0"/>
          <c:showCatName val="0"/>
          <c:showSerName val="0"/>
          <c:showPercent val="0"/>
          <c:showBubbleSize val="0"/>
        </c:dLbls>
        <c:marker val="1"/>
        <c:smooth val="0"/>
        <c:axId val="174026512"/>
        <c:axId val="174023768"/>
      </c:lineChart>
      <c:dateAx>
        <c:axId val="174026512"/>
        <c:scaling>
          <c:orientation val="minMax"/>
        </c:scaling>
        <c:delete val="1"/>
        <c:axPos val="b"/>
        <c:numFmt formatCode="ge" sourceLinked="1"/>
        <c:majorTickMark val="none"/>
        <c:minorTickMark val="none"/>
        <c:tickLblPos val="none"/>
        <c:crossAx val="174023768"/>
        <c:crosses val="autoZero"/>
        <c:auto val="1"/>
        <c:lblOffset val="100"/>
        <c:baseTimeUnit val="years"/>
      </c:dateAx>
      <c:valAx>
        <c:axId val="174023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02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8C-4E60-AFC3-EB0E87E0ACED}"/>
            </c:ext>
          </c:extLst>
        </c:ser>
        <c:dLbls>
          <c:showLegendKey val="0"/>
          <c:showVal val="0"/>
          <c:showCatName val="0"/>
          <c:showSerName val="0"/>
          <c:showPercent val="0"/>
          <c:showBubbleSize val="0"/>
        </c:dLbls>
        <c:gapWidth val="150"/>
        <c:axId val="174025336"/>
        <c:axId val="17402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8C-4E60-AFC3-EB0E87E0ACED}"/>
            </c:ext>
          </c:extLst>
        </c:ser>
        <c:dLbls>
          <c:showLegendKey val="0"/>
          <c:showVal val="0"/>
          <c:showCatName val="0"/>
          <c:showSerName val="0"/>
          <c:showPercent val="0"/>
          <c:showBubbleSize val="0"/>
        </c:dLbls>
        <c:marker val="1"/>
        <c:smooth val="0"/>
        <c:axId val="174025336"/>
        <c:axId val="174023376"/>
      </c:lineChart>
      <c:dateAx>
        <c:axId val="174025336"/>
        <c:scaling>
          <c:orientation val="minMax"/>
        </c:scaling>
        <c:delete val="1"/>
        <c:axPos val="b"/>
        <c:numFmt formatCode="ge" sourceLinked="1"/>
        <c:majorTickMark val="none"/>
        <c:minorTickMark val="none"/>
        <c:tickLblPos val="none"/>
        <c:crossAx val="174023376"/>
        <c:crosses val="autoZero"/>
        <c:auto val="1"/>
        <c:lblOffset val="100"/>
        <c:baseTimeUnit val="years"/>
      </c:dateAx>
      <c:valAx>
        <c:axId val="17402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025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49-4DE9-8965-CCFF1D7BBFAF}"/>
            </c:ext>
          </c:extLst>
        </c:ser>
        <c:dLbls>
          <c:showLegendKey val="0"/>
          <c:showVal val="0"/>
          <c:showCatName val="0"/>
          <c:showSerName val="0"/>
          <c:showPercent val="0"/>
          <c:showBubbleSize val="0"/>
        </c:dLbls>
        <c:gapWidth val="150"/>
        <c:axId val="174836216"/>
        <c:axId val="17483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49-4DE9-8965-CCFF1D7BBFAF}"/>
            </c:ext>
          </c:extLst>
        </c:ser>
        <c:dLbls>
          <c:showLegendKey val="0"/>
          <c:showVal val="0"/>
          <c:showCatName val="0"/>
          <c:showSerName val="0"/>
          <c:showPercent val="0"/>
          <c:showBubbleSize val="0"/>
        </c:dLbls>
        <c:marker val="1"/>
        <c:smooth val="0"/>
        <c:axId val="174836216"/>
        <c:axId val="174839744"/>
      </c:lineChart>
      <c:dateAx>
        <c:axId val="174836216"/>
        <c:scaling>
          <c:orientation val="minMax"/>
        </c:scaling>
        <c:delete val="1"/>
        <c:axPos val="b"/>
        <c:numFmt formatCode="ge" sourceLinked="1"/>
        <c:majorTickMark val="none"/>
        <c:minorTickMark val="none"/>
        <c:tickLblPos val="none"/>
        <c:crossAx val="174839744"/>
        <c:crosses val="autoZero"/>
        <c:auto val="1"/>
        <c:lblOffset val="100"/>
        <c:baseTimeUnit val="years"/>
      </c:dateAx>
      <c:valAx>
        <c:axId val="17483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836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B0-472E-9691-4714EB685DED}"/>
            </c:ext>
          </c:extLst>
        </c:ser>
        <c:dLbls>
          <c:showLegendKey val="0"/>
          <c:showVal val="0"/>
          <c:showCatName val="0"/>
          <c:showSerName val="0"/>
          <c:showPercent val="0"/>
          <c:showBubbleSize val="0"/>
        </c:dLbls>
        <c:gapWidth val="150"/>
        <c:axId val="174832688"/>
        <c:axId val="174835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B0-472E-9691-4714EB685DED}"/>
            </c:ext>
          </c:extLst>
        </c:ser>
        <c:dLbls>
          <c:showLegendKey val="0"/>
          <c:showVal val="0"/>
          <c:showCatName val="0"/>
          <c:showSerName val="0"/>
          <c:showPercent val="0"/>
          <c:showBubbleSize val="0"/>
        </c:dLbls>
        <c:marker val="1"/>
        <c:smooth val="0"/>
        <c:axId val="174832688"/>
        <c:axId val="174835432"/>
      </c:lineChart>
      <c:dateAx>
        <c:axId val="174832688"/>
        <c:scaling>
          <c:orientation val="minMax"/>
        </c:scaling>
        <c:delete val="1"/>
        <c:axPos val="b"/>
        <c:numFmt formatCode="ge" sourceLinked="1"/>
        <c:majorTickMark val="none"/>
        <c:minorTickMark val="none"/>
        <c:tickLblPos val="none"/>
        <c:crossAx val="174835432"/>
        <c:crosses val="autoZero"/>
        <c:auto val="1"/>
        <c:lblOffset val="100"/>
        <c:baseTimeUnit val="years"/>
      </c:dateAx>
      <c:valAx>
        <c:axId val="174835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83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33-4859-A041-561C4A2B53C8}"/>
            </c:ext>
          </c:extLst>
        </c:ser>
        <c:dLbls>
          <c:showLegendKey val="0"/>
          <c:showVal val="0"/>
          <c:showCatName val="0"/>
          <c:showSerName val="0"/>
          <c:showPercent val="0"/>
          <c:showBubbleSize val="0"/>
        </c:dLbls>
        <c:gapWidth val="150"/>
        <c:axId val="174833472"/>
        <c:axId val="174832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33-4859-A041-561C4A2B53C8}"/>
            </c:ext>
          </c:extLst>
        </c:ser>
        <c:dLbls>
          <c:showLegendKey val="0"/>
          <c:showVal val="0"/>
          <c:showCatName val="0"/>
          <c:showSerName val="0"/>
          <c:showPercent val="0"/>
          <c:showBubbleSize val="0"/>
        </c:dLbls>
        <c:marker val="1"/>
        <c:smooth val="0"/>
        <c:axId val="174833472"/>
        <c:axId val="174832296"/>
      </c:lineChart>
      <c:dateAx>
        <c:axId val="174833472"/>
        <c:scaling>
          <c:orientation val="minMax"/>
        </c:scaling>
        <c:delete val="1"/>
        <c:axPos val="b"/>
        <c:numFmt formatCode="ge" sourceLinked="1"/>
        <c:majorTickMark val="none"/>
        <c:minorTickMark val="none"/>
        <c:tickLblPos val="none"/>
        <c:crossAx val="174832296"/>
        <c:crosses val="autoZero"/>
        <c:auto val="1"/>
        <c:lblOffset val="100"/>
        <c:baseTimeUnit val="years"/>
      </c:dateAx>
      <c:valAx>
        <c:axId val="174832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83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747.91</c:v>
                </c:pt>
                <c:pt idx="1">
                  <c:v>728.72</c:v>
                </c:pt>
                <c:pt idx="2">
                  <c:v>713.96</c:v>
                </c:pt>
                <c:pt idx="3">
                  <c:v>672.57</c:v>
                </c:pt>
                <c:pt idx="4">
                  <c:v>676.54</c:v>
                </c:pt>
              </c:numCache>
            </c:numRef>
          </c:val>
          <c:extLst>
            <c:ext xmlns:c16="http://schemas.microsoft.com/office/drawing/2014/chart" uri="{C3380CC4-5D6E-409C-BE32-E72D297353CC}">
              <c16:uniqueId val="{00000000-29F6-454B-9869-713C4224AEE1}"/>
            </c:ext>
          </c:extLst>
        </c:ser>
        <c:dLbls>
          <c:showLegendKey val="0"/>
          <c:showVal val="0"/>
          <c:showCatName val="0"/>
          <c:showSerName val="0"/>
          <c:showPercent val="0"/>
          <c:showBubbleSize val="0"/>
        </c:dLbls>
        <c:gapWidth val="150"/>
        <c:axId val="174837000"/>
        <c:axId val="17483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658.6</c:v>
                </c:pt>
                <c:pt idx="1">
                  <c:v>664.04</c:v>
                </c:pt>
                <c:pt idx="2">
                  <c:v>625.12</c:v>
                </c:pt>
                <c:pt idx="3">
                  <c:v>610.16999999999996</c:v>
                </c:pt>
                <c:pt idx="4">
                  <c:v>605.9</c:v>
                </c:pt>
              </c:numCache>
            </c:numRef>
          </c:val>
          <c:smooth val="0"/>
          <c:extLst>
            <c:ext xmlns:c16="http://schemas.microsoft.com/office/drawing/2014/chart" uri="{C3380CC4-5D6E-409C-BE32-E72D297353CC}">
              <c16:uniqueId val="{00000001-29F6-454B-9869-713C4224AEE1}"/>
            </c:ext>
          </c:extLst>
        </c:ser>
        <c:dLbls>
          <c:showLegendKey val="0"/>
          <c:showVal val="0"/>
          <c:showCatName val="0"/>
          <c:showSerName val="0"/>
          <c:showPercent val="0"/>
          <c:showBubbleSize val="0"/>
        </c:dLbls>
        <c:marker val="1"/>
        <c:smooth val="0"/>
        <c:axId val="174837000"/>
        <c:axId val="174837392"/>
      </c:lineChart>
      <c:dateAx>
        <c:axId val="174837000"/>
        <c:scaling>
          <c:orientation val="minMax"/>
        </c:scaling>
        <c:delete val="1"/>
        <c:axPos val="b"/>
        <c:numFmt formatCode="ge" sourceLinked="1"/>
        <c:majorTickMark val="none"/>
        <c:minorTickMark val="none"/>
        <c:tickLblPos val="none"/>
        <c:crossAx val="174837392"/>
        <c:crosses val="autoZero"/>
        <c:auto val="1"/>
        <c:lblOffset val="100"/>
        <c:baseTimeUnit val="years"/>
      </c:dateAx>
      <c:valAx>
        <c:axId val="17483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837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96.21</c:v>
                </c:pt>
                <c:pt idx="1">
                  <c:v>103.67</c:v>
                </c:pt>
                <c:pt idx="2">
                  <c:v>100.43</c:v>
                </c:pt>
                <c:pt idx="3">
                  <c:v>99.61</c:v>
                </c:pt>
                <c:pt idx="4">
                  <c:v>108.78</c:v>
                </c:pt>
              </c:numCache>
            </c:numRef>
          </c:val>
          <c:extLst>
            <c:ext xmlns:c16="http://schemas.microsoft.com/office/drawing/2014/chart" uri="{C3380CC4-5D6E-409C-BE32-E72D297353CC}">
              <c16:uniqueId val="{00000000-E25D-4262-9202-AD0C0CD3201E}"/>
            </c:ext>
          </c:extLst>
        </c:ser>
        <c:dLbls>
          <c:showLegendKey val="0"/>
          <c:showVal val="0"/>
          <c:showCatName val="0"/>
          <c:showSerName val="0"/>
          <c:showPercent val="0"/>
          <c:showBubbleSize val="0"/>
        </c:dLbls>
        <c:gapWidth val="150"/>
        <c:axId val="174833864"/>
        <c:axId val="17483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88.44</c:v>
                </c:pt>
                <c:pt idx="1">
                  <c:v>86.2</c:v>
                </c:pt>
                <c:pt idx="2">
                  <c:v>89.74</c:v>
                </c:pt>
                <c:pt idx="3">
                  <c:v>88.37</c:v>
                </c:pt>
                <c:pt idx="4">
                  <c:v>89.41</c:v>
                </c:pt>
              </c:numCache>
            </c:numRef>
          </c:val>
          <c:smooth val="0"/>
          <c:extLst>
            <c:ext xmlns:c16="http://schemas.microsoft.com/office/drawing/2014/chart" uri="{C3380CC4-5D6E-409C-BE32-E72D297353CC}">
              <c16:uniqueId val="{00000001-E25D-4262-9202-AD0C0CD3201E}"/>
            </c:ext>
          </c:extLst>
        </c:ser>
        <c:dLbls>
          <c:showLegendKey val="0"/>
          <c:showVal val="0"/>
          <c:showCatName val="0"/>
          <c:showSerName val="0"/>
          <c:showPercent val="0"/>
          <c:showBubbleSize val="0"/>
        </c:dLbls>
        <c:marker val="1"/>
        <c:smooth val="0"/>
        <c:axId val="174833864"/>
        <c:axId val="174834256"/>
      </c:lineChart>
      <c:dateAx>
        <c:axId val="174833864"/>
        <c:scaling>
          <c:orientation val="minMax"/>
        </c:scaling>
        <c:delete val="1"/>
        <c:axPos val="b"/>
        <c:numFmt formatCode="ge" sourceLinked="1"/>
        <c:majorTickMark val="none"/>
        <c:minorTickMark val="none"/>
        <c:tickLblPos val="none"/>
        <c:crossAx val="174834256"/>
        <c:crosses val="autoZero"/>
        <c:auto val="1"/>
        <c:lblOffset val="100"/>
        <c:baseTimeUnit val="years"/>
      </c:dateAx>
      <c:valAx>
        <c:axId val="17483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833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116.77</c:v>
                </c:pt>
                <c:pt idx="1">
                  <c:v>109.53</c:v>
                </c:pt>
                <c:pt idx="2">
                  <c:v>113.26</c:v>
                </c:pt>
                <c:pt idx="3">
                  <c:v>114.76</c:v>
                </c:pt>
                <c:pt idx="4">
                  <c:v>105.12</c:v>
                </c:pt>
              </c:numCache>
            </c:numRef>
          </c:val>
          <c:extLst>
            <c:ext xmlns:c16="http://schemas.microsoft.com/office/drawing/2014/chart" uri="{C3380CC4-5D6E-409C-BE32-E72D297353CC}">
              <c16:uniqueId val="{00000000-E306-417F-B253-4016D4B0EB7D}"/>
            </c:ext>
          </c:extLst>
        </c:ser>
        <c:dLbls>
          <c:showLegendKey val="0"/>
          <c:showVal val="0"/>
          <c:showCatName val="0"/>
          <c:showSerName val="0"/>
          <c:showPercent val="0"/>
          <c:showBubbleSize val="0"/>
        </c:dLbls>
        <c:gapWidth val="150"/>
        <c:axId val="174870120"/>
        <c:axId val="17486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147.15</c:v>
                </c:pt>
                <c:pt idx="1">
                  <c:v>146.47999999999999</c:v>
                </c:pt>
                <c:pt idx="2">
                  <c:v>141.24</c:v>
                </c:pt>
                <c:pt idx="3">
                  <c:v>143.05000000000001</c:v>
                </c:pt>
                <c:pt idx="4">
                  <c:v>142.05000000000001</c:v>
                </c:pt>
              </c:numCache>
            </c:numRef>
          </c:val>
          <c:smooth val="0"/>
          <c:extLst>
            <c:ext xmlns:c16="http://schemas.microsoft.com/office/drawing/2014/chart" uri="{C3380CC4-5D6E-409C-BE32-E72D297353CC}">
              <c16:uniqueId val="{00000001-E306-417F-B253-4016D4B0EB7D}"/>
            </c:ext>
          </c:extLst>
        </c:ser>
        <c:dLbls>
          <c:showLegendKey val="0"/>
          <c:showVal val="0"/>
          <c:showCatName val="0"/>
          <c:showSerName val="0"/>
          <c:showPercent val="0"/>
          <c:showBubbleSize val="0"/>
        </c:dLbls>
        <c:marker val="1"/>
        <c:smooth val="0"/>
        <c:axId val="174870120"/>
        <c:axId val="174868944"/>
      </c:lineChart>
      <c:dateAx>
        <c:axId val="174870120"/>
        <c:scaling>
          <c:orientation val="minMax"/>
        </c:scaling>
        <c:delete val="1"/>
        <c:axPos val="b"/>
        <c:numFmt formatCode="ge" sourceLinked="1"/>
        <c:majorTickMark val="none"/>
        <c:minorTickMark val="none"/>
        <c:tickLblPos val="none"/>
        <c:crossAx val="174868944"/>
        <c:crosses val="autoZero"/>
        <c:auto val="1"/>
        <c:lblOffset val="100"/>
        <c:baseTimeUnit val="years"/>
      </c:dateAx>
      <c:valAx>
        <c:axId val="17486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870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3" t="str">
        <f>データ!H6</f>
        <v>大分県　別府市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Bc1</v>
      </c>
      <c r="X8" s="48"/>
      <c r="Y8" s="48"/>
      <c r="Z8" s="48"/>
      <c r="AA8" s="48"/>
      <c r="AB8" s="48"/>
      <c r="AC8" s="48"/>
      <c r="AD8" s="49" t="str">
        <f>データ!$M$6</f>
        <v>非設置</v>
      </c>
      <c r="AE8" s="49"/>
      <c r="AF8" s="49"/>
      <c r="AG8" s="49"/>
      <c r="AH8" s="49"/>
      <c r="AI8" s="49"/>
      <c r="AJ8" s="49"/>
      <c r="AK8" s="3"/>
      <c r="AL8" s="50">
        <f>データ!S6</f>
        <v>117932</v>
      </c>
      <c r="AM8" s="50"/>
      <c r="AN8" s="50"/>
      <c r="AO8" s="50"/>
      <c r="AP8" s="50"/>
      <c r="AQ8" s="50"/>
      <c r="AR8" s="50"/>
      <c r="AS8" s="50"/>
      <c r="AT8" s="45">
        <f>データ!T6</f>
        <v>125.34</v>
      </c>
      <c r="AU8" s="45"/>
      <c r="AV8" s="45"/>
      <c r="AW8" s="45"/>
      <c r="AX8" s="45"/>
      <c r="AY8" s="45"/>
      <c r="AZ8" s="45"/>
      <c r="BA8" s="45"/>
      <c r="BB8" s="45">
        <f>データ!U6</f>
        <v>940.9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66.83</v>
      </c>
      <c r="Q10" s="45"/>
      <c r="R10" s="45"/>
      <c r="S10" s="45"/>
      <c r="T10" s="45"/>
      <c r="U10" s="45"/>
      <c r="V10" s="45"/>
      <c r="W10" s="45">
        <f>データ!Q6</f>
        <v>67.23</v>
      </c>
      <c r="X10" s="45"/>
      <c r="Y10" s="45"/>
      <c r="Z10" s="45"/>
      <c r="AA10" s="45"/>
      <c r="AB10" s="45"/>
      <c r="AC10" s="45"/>
      <c r="AD10" s="50">
        <f>データ!R6</f>
        <v>2110</v>
      </c>
      <c r="AE10" s="50"/>
      <c r="AF10" s="50"/>
      <c r="AG10" s="50"/>
      <c r="AH10" s="50"/>
      <c r="AI10" s="50"/>
      <c r="AJ10" s="50"/>
      <c r="AK10" s="2"/>
      <c r="AL10" s="50">
        <f>データ!V6</f>
        <v>78208</v>
      </c>
      <c r="AM10" s="50"/>
      <c r="AN10" s="50"/>
      <c r="AO10" s="50"/>
      <c r="AP10" s="50"/>
      <c r="AQ10" s="50"/>
      <c r="AR10" s="50"/>
      <c r="AS10" s="50"/>
      <c r="AT10" s="45">
        <f>データ!W6</f>
        <v>13.14</v>
      </c>
      <c r="AU10" s="45"/>
      <c r="AV10" s="45"/>
      <c r="AW10" s="45"/>
      <c r="AX10" s="45"/>
      <c r="AY10" s="45"/>
      <c r="AZ10" s="45"/>
      <c r="BA10" s="45"/>
      <c r="BB10" s="45">
        <f>データ!X6</f>
        <v>5951.9</v>
      </c>
      <c r="BC10" s="45"/>
      <c r="BD10" s="45"/>
      <c r="BE10" s="45"/>
      <c r="BF10" s="45"/>
      <c r="BG10" s="45"/>
      <c r="BH10" s="45"/>
      <c r="BI10" s="45"/>
      <c r="BJ10" s="2"/>
      <c r="BK10" s="2"/>
      <c r="BL10" s="62" t="s">
        <v>22</v>
      </c>
      <c r="BM10" s="6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56" t="s">
        <v>26</v>
      </c>
      <c r="BM14" s="57"/>
      <c r="BN14" s="57"/>
      <c r="BO14" s="57"/>
      <c r="BP14" s="57"/>
      <c r="BQ14" s="57"/>
      <c r="BR14" s="57"/>
      <c r="BS14" s="57"/>
      <c r="BT14" s="57"/>
      <c r="BU14" s="57"/>
      <c r="BV14" s="57"/>
      <c r="BW14" s="57"/>
      <c r="BX14" s="57"/>
      <c r="BY14" s="57"/>
      <c r="BZ14" s="58"/>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59"/>
      <c r="BM15" s="60"/>
      <c r="BN15" s="60"/>
      <c r="BO15" s="60"/>
      <c r="BP15" s="60"/>
      <c r="BQ15" s="60"/>
      <c r="BR15" s="60"/>
      <c r="BS15" s="60"/>
      <c r="BT15" s="60"/>
      <c r="BU15" s="60"/>
      <c r="BV15" s="60"/>
      <c r="BW15" s="60"/>
      <c r="BX15" s="60"/>
      <c r="BY15" s="60"/>
      <c r="BZ15" s="61"/>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0" t="s">
        <v>115</v>
      </c>
      <c r="BM16" s="78"/>
      <c r="BN16" s="78"/>
      <c r="BO16" s="78"/>
      <c r="BP16" s="78"/>
      <c r="BQ16" s="78"/>
      <c r="BR16" s="78"/>
      <c r="BS16" s="78"/>
      <c r="BT16" s="78"/>
      <c r="BU16" s="78"/>
      <c r="BV16" s="78"/>
      <c r="BW16" s="78"/>
      <c r="BX16" s="78"/>
      <c r="BY16" s="78"/>
      <c r="BZ16" s="7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0"/>
      <c r="BM17" s="78"/>
      <c r="BN17" s="78"/>
      <c r="BO17" s="78"/>
      <c r="BP17" s="78"/>
      <c r="BQ17" s="78"/>
      <c r="BR17" s="78"/>
      <c r="BS17" s="78"/>
      <c r="BT17" s="78"/>
      <c r="BU17" s="78"/>
      <c r="BV17" s="78"/>
      <c r="BW17" s="78"/>
      <c r="BX17" s="78"/>
      <c r="BY17" s="78"/>
      <c r="BZ17" s="7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0"/>
      <c r="BM18" s="78"/>
      <c r="BN18" s="78"/>
      <c r="BO18" s="78"/>
      <c r="BP18" s="78"/>
      <c r="BQ18" s="78"/>
      <c r="BR18" s="78"/>
      <c r="BS18" s="78"/>
      <c r="BT18" s="78"/>
      <c r="BU18" s="78"/>
      <c r="BV18" s="78"/>
      <c r="BW18" s="78"/>
      <c r="BX18" s="78"/>
      <c r="BY18" s="78"/>
      <c r="BZ18" s="7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0"/>
      <c r="BM19" s="78"/>
      <c r="BN19" s="78"/>
      <c r="BO19" s="78"/>
      <c r="BP19" s="78"/>
      <c r="BQ19" s="78"/>
      <c r="BR19" s="78"/>
      <c r="BS19" s="78"/>
      <c r="BT19" s="78"/>
      <c r="BU19" s="78"/>
      <c r="BV19" s="78"/>
      <c r="BW19" s="78"/>
      <c r="BX19" s="78"/>
      <c r="BY19" s="78"/>
      <c r="BZ19" s="7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0"/>
      <c r="BM20" s="78"/>
      <c r="BN20" s="78"/>
      <c r="BO20" s="78"/>
      <c r="BP20" s="78"/>
      <c r="BQ20" s="78"/>
      <c r="BR20" s="78"/>
      <c r="BS20" s="78"/>
      <c r="BT20" s="78"/>
      <c r="BU20" s="78"/>
      <c r="BV20" s="78"/>
      <c r="BW20" s="78"/>
      <c r="BX20" s="78"/>
      <c r="BY20" s="78"/>
      <c r="BZ20" s="7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0"/>
      <c r="BM21" s="78"/>
      <c r="BN21" s="78"/>
      <c r="BO21" s="78"/>
      <c r="BP21" s="78"/>
      <c r="BQ21" s="78"/>
      <c r="BR21" s="78"/>
      <c r="BS21" s="78"/>
      <c r="BT21" s="78"/>
      <c r="BU21" s="78"/>
      <c r="BV21" s="78"/>
      <c r="BW21" s="78"/>
      <c r="BX21" s="78"/>
      <c r="BY21" s="78"/>
      <c r="BZ21" s="7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0"/>
      <c r="BM22" s="78"/>
      <c r="BN22" s="78"/>
      <c r="BO22" s="78"/>
      <c r="BP22" s="78"/>
      <c r="BQ22" s="78"/>
      <c r="BR22" s="78"/>
      <c r="BS22" s="78"/>
      <c r="BT22" s="78"/>
      <c r="BU22" s="78"/>
      <c r="BV22" s="78"/>
      <c r="BW22" s="78"/>
      <c r="BX22" s="78"/>
      <c r="BY22" s="78"/>
      <c r="BZ22" s="7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0"/>
      <c r="BM23" s="78"/>
      <c r="BN23" s="78"/>
      <c r="BO23" s="78"/>
      <c r="BP23" s="78"/>
      <c r="BQ23" s="78"/>
      <c r="BR23" s="78"/>
      <c r="BS23" s="78"/>
      <c r="BT23" s="78"/>
      <c r="BU23" s="78"/>
      <c r="BV23" s="78"/>
      <c r="BW23" s="78"/>
      <c r="BX23" s="78"/>
      <c r="BY23" s="78"/>
      <c r="BZ23" s="7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0"/>
      <c r="BM24" s="78"/>
      <c r="BN24" s="78"/>
      <c r="BO24" s="78"/>
      <c r="BP24" s="78"/>
      <c r="BQ24" s="78"/>
      <c r="BR24" s="78"/>
      <c r="BS24" s="78"/>
      <c r="BT24" s="78"/>
      <c r="BU24" s="78"/>
      <c r="BV24" s="78"/>
      <c r="BW24" s="78"/>
      <c r="BX24" s="78"/>
      <c r="BY24" s="78"/>
      <c r="BZ24" s="7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0"/>
      <c r="BM25" s="78"/>
      <c r="BN25" s="78"/>
      <c r="BO25" s="78"/>
      <c r="BP25" s="78"/>
      <c r="BQ25" s="78"/>
      <c r="BR25" s="78"/>
      <c r="BS25" s="78"/>
      <c r="BT25" s="78"/>
      <c r="BU25" s="78"/>
      <c r="BV25" s="78"/>
      <c r="BW25" s="78"/>
      <c r="BX25" s="78"/>
      <c r="BY25" s="78"/>
      <c r="BZ25" s="7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0"/>
      <c r="BM26" s="78"/>
      <c r="BN26" s="78"/>
      <c r="BO26" s="78"/>
      <c r="BP26" s="78"/>
      <c r="BQ26" s="78"/>
      <c r="BR26" s="78"/>
      <c r="BS26" s="78"/>
      <c r="BT26" s="78"/>
      <c r="BU26" s="78"/>
      <c r="BV26" s="78"/>
      <c r="BW26" s="78"/>
      <c r="BX26" s="78"/>
      <c r="BY26" s="78"/>
      <c r="BZ26" s="7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0"/>
      <c r="BM27" s="78"/>
      <c r="BN27" s="78"/>
      <c r="BO27" s="78"/>
      <c r="BP27" s="78"/>
      <c r="BQ27" s="78"/>
      <c r="BR27" s="78"/>
      <c r="BS27" s="78"/>
      <c r="BT27" s="78"/>
      <c r="BU27" s="78"/>
      <c r="BV27" s="78"/>
      <c r="BW27" s="78"/>
      <c r="BX27" s="78"/>
      <c r="BY27" s="78"/>
      <c r="BZ27" s="7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0"/>
      <c r="BM28" s="78"/>
      <c r="BN28" s="78"/>
      <c r="BO28" s="78"/>
      <c r="BP28" s="78"/>
      <c r="BQ28" s="78"/>
      <c r="BR28" s="78"/>
      <c r="BS28" s="78"/>
      <c r="BT28" s="78"/>
      <c r="BU28" s="78"/>
      <c r="BV28" s="78"/>
      <c r="BW28" s="78"/>
      <c r="BX28" s="78"/>
      <c r="BY28" s="78"/>
      <c r="BZ28" s="7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0"/>
      <c r="BM29" s="78"/>
      <c r="BN29" s="78"/>
      <c r="BO29" s="78"/>
      <c r="BP29" s="78"/>
      <c r="BQ29" s="78"/>
      <c r="BR29" s="78"/>
      <c r="BS29" s="78"/>
      <c r="BT29" s="78"/>
      <c r="BU29" s="78"/>
      <c r="BV29" s="78"/>
      <c r="BW29" s="78"/>
      <c r="BX29" s="78"/>
      <c r="BY29" s="78"/>
      <c r="BZ29" s="7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0"/>
      <c r="BM30" s="78"/>
      <c r="BN30" s="78"/>
      <c r="BO30" s="78"/>
      <c r="BP30" s="78"/>
      <c r="BQ30" s="78"/>
      <c r="BR30" s="78"/>
      <c r="BS30" s="78"/>
      <c r="BT30" s="78"/>
      <c r="BU30" s="78"/>
      <c r="BV30" s="78"/>
      <c r="BW30" s="78"/>
      <c r="BX30" s="78"/>
      <c r="BY30" s="78"/>
      <c r="BZ30" s="7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0"/>
      <c r="BM31" s="78"/>
      <c r="BN31" s="78"/>
      <c r="BO31" s="78"/>
      <c r="BP31" s="78"/>
      <c r="BQ31" s="78"/>
      <c r="BR31" s="78"/>
      <c r="BS31" s="78"/>
      <c r="BT31" s="78"/>
      <c r="BU31" s="78"/>
      <c r="BV31" s="78"/>
      <c r="BW31" s="78"/>
      <c r="BX31" s="78"/>
      <c r="BY31" s="78"/>
      <c r="BZ31" s="7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0"/>
      <c r="BM32" s="78"/>
      <c r="BN32" s="78"/>
      <c r="BO32" s="78"/>
      <c r="BP32" s="78"/>
      <c r="BQ32" s="78"/>
      <c r="BR32" s="78"/>
      <c r="BS32" s="78"/>
      <c r="BT32" s="78"/>
      <c r="BU32" s="78"/>
      <c r="BV32" s="78"/>
      <c r="BW32" s="78"/>
      <c r="BX32" s="78"/>
      <c r="BY32" s="78"/>
      <c r="BZ32" s="7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0"/>
      <c r="BM33" s="78"/>
      <c r="BN33" s="78"/>
      <c r="BO33" s="78"/>
      <c r="BP33" s="78"/>
      <c r="BQ33" s="78"/>
      <c r="BR33" s="78"/>
      <c r="BS33" s="78"/>
      <c r="BT33" s="78"/>
      <c r="BU33" s="78"/>
      <c r="BV33" s="78"/>
      <c r="BW33" s="78"/>
      <c r="BX33" s="78"/>
      <c r="BY33" s="78"/>
      <c r="BZ33" s="79"/>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0"/>
      <c r="BM34" s="78"/>
      <c r="BN34" s="78"/>
      <c r="BO34" s="78"/>
      <c r="BP34" s="78"/>
      <c r="BQ34" s="78"/>
      <c r="BR34" s="78"/>
      <c r="BS34" s="78"/>
      <c r="BT34" s="78"/>
      <c r="BU34" s="78"/>
      <c r="BV34" s="78"/>
      <c r="BW34" s="78"/>
      <c r="BX34" s="78"/>
      <c r="BY34" s="78"/>
      <c r="BZ34" s="79"/>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0"/>
      <c r="BM35" s="78"/>
      <c r="BN35" s="78"/>
      <c r="BO35" s="78"/>
      <c r="BP35" s="78"/>
      <c r="BQ35" s="78"/>
      <c r="BR35" s="78"/>
      <c r="BS35" s="78"/>
      <c r="BT35" s="78"/>
      <c r="BU35" s="78"/>
      <c r="BV35" s="78"/>
      <c r="BW35" s="78"/>
      <c r="BX35" s="78"/>
      <c r="BY35" s="78"/>
      <c r="BZ35" s="7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0"/>
      <c r="BM36" s="78"/>
      <c r="BN36" s="78"/>
      <c r="BO36" s="78"/>
      <c r="BP36" s="78"/>
      <c r="BQ36" s="78"/>
      <c r="BR36" s="78"/>
      <c r="BS36" s="78"/>
      <c r="BT36" s="78"/>
      <c r="BU36" s="78"/>
      <c r="BV36" s="78"/>
      <c r="BW36" s="78"/>
      <c r="BX36" s="78"/>
      <c r="BY36" s="78"/>
      <c r="BZ36" s="7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0"/>
      <c r="BM37" s="78"/>
      <c r="BN37" s="78"/>
      <c r="BO37" s="78"/>
      <c r="BP37" s="78"/>
      <c r="BQ37" s="78"/>
      <c r="BR37" s="78"/>
      <c r="BS37" s="78"/>
      <c r="BT37" s="78"/>
      <c r="BU37" s="78"/>
      <c r="BV37" s="78"/>
      <c r="BW37" s="78"/>
      <c r="BX37" s="78"/>
      <c r="BY37" s="78"/>
      <c r="BZ37" s="7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0"/>
      <c r="BM38" s="78"/>
      <c r="BN38" s="78"/>
      <c r="BO38" s="78"/>
      <c r="BP38" s="78"/>
      <c r="BQ38" s="78"/>
      <c r="BR38" s="78"/>
      <c r="BS38" s="78"/>
      <c r="BT38" s="78"/>
      <c r="BU38" s="78"/>
      <c r="BV38" s="78"/>
      <c r="BW38" s="78"/>
      <c r="BX38" s="78"/>
      <c r="BY38" s="78"/>
      <c r="BZ38" s="7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0"/>
      <c r="BM39" s="78"/>
      <c r="BN39" s="78"/>
      <c r="BO39" s="78"/>
      <c r="BP39" s="78"/>
      <c r="BQ39" s="78"/>
      <c r="BR39" s="78"/>
      <c r="BS39" s="78"/>
      <c r="BT39" s="78"/>
      <c r="BU39" s="78"/>
      <c r="BV39" s="78"/>
      <c r="BW39" s="78"/>
      <c r="BX39" s="78"/>
      <c r="BY39" s="78"/>
      <c r="BZ39" s="7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0"/>
      <c r="BM40" s="78"/>
      <c r="BN40" s="78"/>
      <c r="BO40" s="78"/>
      <c r="BP40" s="78"/>
      <c r="BQ40" s="78"/>
      <c r="BR40" s="78"/>
      <c r="BS40" s="78"/>
      <c r="BT40" s="78"/>
      <c r="BU40" s="78"/>
      <c r="BV40" s="78"/>
      <c r="BW40" s="78"/>
      <c r="BX40" s="78"/>
      <c r="BY40" s="78"/>
      <c r="BZ40" s="7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0"/>
      <c r="BM41" s="78"/>
      <c r="BN41" s="78"/>
      <c r="BO41" s="78"/>
      <c r="BP41" s="78"/>
      <c r="BQ41" s="78"/>
      <c r="BR41" s="78"/>
      <c r="BS41" s="78"/>
      <c r="BT41" s="78"/>
      <c r="BU41" s="78"/>
      <c r="BV41" s="78"/>
      <c r="BW41" s="78"/>
      <c r="BX41" s="78"/>
      <c r="BY41" s="78"/>
      <c r="BZ41" s="7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0"/>
      <c r="BM42" s="78"/>
      <c r="BN42" s="78"/>
      <c r="BO42" s="78"/>
      <c r="BP42" s="78"/>
      <c r="BQ42" s="78"/>
      <c r="BR42" s="78"/>
      <c r="BS42" s="78"/>
      <c r="BT42" s="78"/>
      <c r="BU42" s="78"/>
      <c r="BV42" s="78"/>
      <c r="BW42" s="78"/>
      <c r="BX42" s="78"/>
      <c r="BY42" s="78"/>
      <c r="BZ42" s="7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0"/>
      <c r="BM43" s="78"/>
      <c r="BN43" s="78"/>
      <c r="BO43" s="78"/>
      <c r="BP43" s="78"/>
      <c r="BQ43" s="78"/>
      <c r="BR43" s="78"/>
      <c r="BS43" s="78"/>
      <c r="BT43" s="78"/>
      <c r="BU43" s="78"/>
      <c r="BV43" s="78"/>
      <c r="BW43" s="78"/>
      <c r="BX43" s="78"/>
      <c r="BY43" s="78"/>
      <c r="BZ43" s="7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27</v>
      </c>
      <c r="BM45" s="57"/>
      <c r="BN45" s="57"/>
      <c r="BO45" s="57"/>
      <c r="BP45" s="57"/>
      <c r="BQ45" s="57"/>
      <c r="BR45" s="57"/>
      <c r="BS45" s="57"/>
      <c r="BT45" s="57"/>
      <c r="BU45" s="57"/>
      <c r="BV45" s="57"/>
      <c r="BW45" s="57"/>
      <c r="BX45" s="57"/>
      <c r="BY45" s="57"/>
      <c r="BZ45" s="58"/>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0" t="s">
        <v>114</v>
      </c>
      <c r="BM47" s="78"/>
      <c r="BN47" s="78"/>
      <c r="BO47" s="78"/>
      <c r="BP47" s="78"/>
      <c r="BQ47" s="78"/>
      <c r="BR47" s="78"/>
      <c r="BS47" s="78"/>
      <c r="BT47" s="78"/>
      <c r="BU47" s="78"/>
      <c r="BV47" s="78"/>
      <c r="BW47" s="78"/>
      <c r="BX47" s="78"/>
      <c r="BY47" s="78"/>
      <c r="BZ47" s="7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0"/>
      <c r="BM48" s="78"/>
      <c r="BN48" s="78"/>
      <c r="BO48" s="78"/>
      <c r="BP48" s="78"/>
      <c r="BQ48" s="78"/>
      <c r="BR48" s="78"/>
      <c r="BS48" s="78"/>
      <c r="BT48" s="78"/>
      <c r="BU48" s="78"/>
      <c r="BV48" s="78"/>
      <c r="BW48" s="78"/>
      <c r="BX48" s="78"/>
      <c r="BY48" s="78"/>
      <c r="BZ48" s="7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0"/>
      <c r="BM49" s="78"/>
      <c r="BN49" s="78"/>
      <c r="BO49" s="78"/>
      <c r="BP49" s="78"/>
      <c r="BQ49" s="78"/>
      <c r="BR49" s="78"/>
      <c r="BS49" s="78"/>
      <c r="BT49" s="78"/>
      <c r="BU49" s="78"/>
      <c r="BV49" s="78"/>
      <c r="BW49" s="78"/>
      <c r="BX49" s="78"/>
      <c r="BY49" s="78"/>
      <c r="BZ49" s="7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0"/>
      <c r="BM50" s="78"/>
      <c r="BN50" s="78"/>
      <c r="BO50" s="78"/>
      <c r="BP50" s="78"/>
      <c r="BQ50" s="78"/>
      <c r="BR50" s="78"/>
      <c r="BS50" s="78"/>
      <c r="BT50" s="78"/>
      <c r="BU50" s="78"/>
      <c r="BV50" s="78"/>
      <c r="BW50" s="78"/>
      <c r="BX50" s="78"/>
      <c r="BY50" s="78"/>
      <c r="BZ50" s="7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0"/>
      <c r="BM51" s="78"/>
      <c r="BN51" s="78"/>
      <c r="BO51" s="78"/>
      <c r="BP51" s="78"/>
      <c r="BQ51" s="78"/>
      <c r="BR51" s="78"/>
      <c r="BS51" s="78"/>
      <c r="BT51" s="78"/>
      <c r="BU51" s="78"/>
      <c r="BV51" s="78"/>
      <c r="BW51" s="78"/>
      <c r="BX51" s="78"/>
      <c r="BY51" s="78"/>
      <c r="BZ51" s="7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0"/>
      <c r="BM52" s="78"/>
      <c r="BN52" s="78"/>
      <c r="BO52" s="78"/>
      <c r="BP52" s="78"/>
      <c r="BQ52" s="78"/>
      <c r="BR52" s="78"/>
      <c r="BS52" s="78"/>
      <c r="BT52" s="78"/>
      <c r="BU52" s="78"/>
      <c r="BV52" s="78"/>
      <c r="BW52" s="78"/>
      <c r="BX52" s="78"/>
      <c r="BY52" s="78"/>
      <c r="BZ52" s="7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0"/>
      <c r="BM53" s="78"/>
      <c r="BN53" s="78"/>
      <c r="BO53" s="78"/>
      <c r="BP53" s="78"/>
      <c r="BQ53" s="78"/>
      <c r="BR53" s="78"/>
      <c r="BS53" s="78"/>
      <c r="BT53" s="78"/>
      <c r="BU53" s="78"/>
      <c r="BV53" s="78"/>
      <c r="BW53" s="78"/>
      <c r="BX53" s="78"/>
      <c r="BY53" s="78"/>
      <c r="BZ53" s="7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0"/>
      <c r="BM54" s="78"/>
      <c r="BN54" s="78"/>
      <c r="BO54" s="78"/>
      <c r="BP54" s="78"/>
      <c r="BQ54" s="78"/>
      <c r="BR54" s="78"/>
      <c r="BS54" s="78"/>
      <c r="BT54" s="78"/>
      <c r="BU54" s="78"/>
      <c r="BV54" s="78"/>
      <c r="BW54" s="78"/>
      <c r="BX54" s="78"/>
      <c r="BY54" s="78"/>
      <c r="BZ54" s="7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0"/>
      <c r="BM55" s="78"/>
      <c r="BN55" s="78"/>
      <c r="BO55" s="78"/>
      <c r="BP55" s="78"/>
      <c r="BQ55" s="78"/>
      <c r="BR55" s="78"/>
      <c r="BS55" s="78"/>
      <c r="BT55" s="78"/>
      <c r="BU55" s="78"/>
      <c r="BV55" s="78"/>
      <c r="BW55" s="78"/>
      <c r="BX55" s="78"/>
      <c r="BY55" s="78"/>
      <c r="BZ55" s="79"/>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0"/>
      <c r="BM56" s="78"/>
      <c r="BN56" s="78"/>
      <c r="BO56" s="78"/>
      <c r="BP56" s="78"/>
      <c r="BQ56" s="78"/>
      <c r="BR56" s="78"/>
      <c r="BS56" s="78"/>
      <c r="BT56" s="78"/>
      <c r="BU56" s="78"/>
      <c r="BV56" s="78"/>
      <c r="BW56" s="78"/>
      <c r="BX56" s="78"/>
      <c r="BY56" s="78"/>
      <c r="BZ56" s="79"/>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0"/>
      <c r="BM57" s="78"/>
      <c r="BN57" s="78"/>
      <c r="BO57" s="78"/>
      <c r="BP57" s="78"/>
      <c r="BQ57" s="78"/>
      <c r="BR57" s="78"/>
      <c r="BS57" s="78"/>
      <c r="BT57" s="78"/>
      <c r="BU57" s="78"/>
      <c r="BV57" s="78"/>
      <c r="BW57" s="78"/>
      <c r="BX57" s="78"/>
      <c r="BY57" s="78"/>
      <c r="BZ57" s="79"/>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0"/>
      <c r="BM58" s="78"/>
      <c r="BN58" s="78"/>
      <c r="BO58" s="78"/>
      <c r="BP58" s="78"/>
      <c r="BQ58" s="78"/>
      <c r="BR58" s="78"/>
      <c r="BS58" s="78"/>
      <c r="BT58" s="78"/>
      <c r="BU58" s="78"/>
      <c r="BV58" s="78"/>
      <c r="BW58" s="78"/>
      <c r="BX58" s="78"/>
      <c r="BY58" s="78"/>
      <c r="BZ58" s="79"/>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0"/>
      <c r="BM59" s="78"/>
      <c r="BN59" s="78"/>
      <c r="BO59" s="78"/>
      <c r="BP59" s="78"/>
      <c r="BQ59" s="78"/>
      <c r="BR59" s="78"/>
      <c r="BS59" s="78"/>
      <c r="BT59" s="78"/>
      <c r="BU59" s="78"/>
      <c r="BV59" s="78"/>
      <c r="BW59" s="78"/>
      <c r="BX59" s="78"/>
      <c r="BY59" s="78"/>
      <c r="BZ59" s="79"/>
    </row>
    <row r="60" spans="1:78" ht="13.5" customHeight="1">
      <c r="A60" s="2"/>
      <c r="B60" s="53" t="s">
        <v>28</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80"/>
      <c r="BM60" s="78"/>
      <c r="BN60" s="78"/>
      <c r="BO60" s="78"/>
      <c r="BP60" s="78"/>
      <c r="BQ60" s="78"/>
      <c r="BR60" s="78"/>
      <c r="BS60" s="78"/>
      <c r="BT60" s="78"/>
      <c r="BU60" s="78"/>
      <c r="BV60" s="78"/>
      <c r="BW60" s="78"/>
      <c r="BX60" s="78"/>
      <c r="BY60" s="78"/>
      <c r="BZ60" s="79"/>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80"/>
      <c r="BM61" s="78"/>
      <c r="BN61" s="78"/>
      <c r="BO61" s="78"/>
      <c r="BP61" s="78"/>
      <c r="BQ61" s="78"/>
      <c r="BR61" s="78"/>
      <c r="BS61" s="78"/>
      <c r="BT61" s="78"/>
      <c r="BU61" s="78"/>
      <c r="BV61" s="78"/>
      <c r="BW61" s="78"/>
      <c r="BX61" s="78"/>
      <c r="BY61" s="78"/>
      <c r="BZ61" s="7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0"/>
      <c r="BM62" s="78"/>
      <c r="BN62" s="78"/>
      <c r="BO62" s="78"/>
      <c r="BP62" s="78"/>
      <c r="BQ62" s="78"/>
      <c r="BR62" s="78"/>
      <c r="BS62" s="78"/>
      <c r="BT62" s="78"/>
      <c r="BU62" s="78"/>
      <c r="BV62" s="78"/>
      <c r="BW62" s="78"/>
      <c r="BX62" s="78"/>
      <c r="BY62" s="78"/>
      <c r="BZ62" s="7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29</v>
      </c>
      <c r="BM64" s="57"/>
      <c r="BN64" s="57"/>
      <c r="BO64" s="57"/>
      <c r="BP64" s="57"/>
      <c r="BQ64" s="57"/>
      <c r="BR64" s="57"/>
      <c r="BS64" s="57"/>
      <c r="BT64" s="57"/>
      <c r="BU64" s="57"/>
      <c r="BV64" s="57"/>
      <c r="BW64" s="57"/>
      <c r="BX64" s="57"/>
      <c r="BY64" s="57"/>
      <c r="BZ64" s="58"/>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113</v>
      </c>
      <c r="BM66" s="78"/>
      <c r="BN66" s="78"/>
      <c r="BO66" s="78"/>
      <c r="BP66" s="78"/>
      <c r="BQ66" s="78"/>
      <c r="BR66" s="78"/>
      <c r="BS66" s="78"/>
      <c r="BT66" s="78"/>
      <c r="BU66" s="78"/>
      <c r="BV66" s="78"/>
      <c r="BW66" s="78"/>
      <c r="BX66" s="78"/>
      <c r="BY66" s="78"/>
      <c r="BZ66" s="7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0"/>
      <c r="BM67" s="78"/>
      <c r="BN67" s="78"/>
      <c r="BO67" s="78"/>
      <c r="BP67" s="78"/>
      <c r="BQ67" s="78"/>
      <c r="BR67" s="78"/>
      <c r="BS67" s="78"/>
      <c r="BT67" s="78"/>
      <c r="BU67" s="78"/>
      <c r="BV67" s="78"/>
      <c r="BW67" s="78"/>
      <c r="BX67" s="78"/>
      <c r="BY67" s="78"/>
      <c r="BZ67" s="7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0"/>
      <c r="BM68" s="78"/>
      <c r="BN68" s="78"/>
      <c r="BO68" s="78"/>
      <c r="BP68" s="78"/>
      <c r="BQ68" s="78"/>
      <c r="BR68" s="78"/>
      <c r="BS68" s="78"/>
      <c r="BT68" s="78"/>
      <c r="BU68" s="78"/>
      <c r="BV68" s="78"/>
      <c r="BW68" s="78"/>
      <c r="BX68" s="78"/>
      <c r="BY68" s="78"/>
      <c r="BZ68" s="7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0"/>
      <c r="BM69" s="78"/>
      <c r="BN69" s="78"/>
      <c r="BO69" s="78"/>
      <c r="BP69" s="78"/>
      <c r="BQ69" s="78"/>
      <c r="BR69" s="78"/>
      <c r="BS69" s="78"/>
      <c r="BT69" s="78"/>
      <c r="BU69" s="78"/>
      <c r="BV69" s="78"/>
      <c r="BW69" s="78"/>
      <c r="BX69" s="78"/>
      <c r="BY69" s="78"/>
      <c r="BZ69" s="7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0"/>
      <c r="BM70" s="78"/>
      <c r="BN70" s="78"/>
      <c r="BO70" s="78"/>
      <c r="BP70" s="78"/>
      <c r="BQ70" s="78"/>
      <c r="BR70" s="78"/>
      <c r="BS70" s="78"/>
      <c r="BT70" s="78"/>
      <c r="BU70" s="78"/>
      <c r="BV70" s="78"/>
      <c r="BW70" s="78"/>
      <c r="BX70" s="78"/>
      <c r="BY70" s="78"/>
      <c r="BZ70" s="7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0"/>
      <c r="BM71" s="78"/>
      <c r="BN71" s="78"/>
      <c r="BO71" s="78"/>
      <c r="BP71" s="78"/>
      <c r="BQ71" s="78"/>
      <c r="BR71" s="78"/>
      <c r="BS71" s="78"/>
      <c r="BT71" s="78"/>
      <c r="BU71" s="78"/>
      <c r="BV71" s="78"/>
      <c r="BW71" s="78"/>
      <c r="BX71" s="78"/>
      <c r="BY71" s="78"/>
      <c r="BZ71" s="7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0"/>
      <c r="BM72" s="78"/>
      <c r="BN72" s="78"/>
      <c r="BO72" s="78"/>
      <c r="BP72" s="78"/>
      <c r="BQ72" s="78"/>
      <c r="BR72" s="78"/>
      <c r="BS72" s="78"/>
      <c r="BT72" s="78"/>
      <c r="BU72" s="78"/>
      <c r="BV72" s="78"/>
      <c r="BW72" s="78"/>
      <c r="BX72" s="78"/>
      <c r="BY72" s="78"/>
      <c r="BZ72" s="7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0"/>
      <c r="BM73" s="78"/>
      <c r="BN73" s="78"/>
      <c r="BO73" s="78"/>
      <c r="BP73" s="78"/>
      <c r="BQ73" s="78"/>
      <c r="BR73" s="78"/>
      <c r="BS73" s="78"/>
      <c r="BT73" s="78"/>
      <c r="BU73" s="78"/>
      <c r="BV73" s="78"/>
      <c r="BW73" s="78"/>
      <c r="BX73" s="78"/>
      <c r="BY73" s="78"/>
      <c r="BZ73" s="7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0"/>
      <c r="BM74" s="78"/>
      <c r="BN74" s="78"/>
      <c r="BO74" s="78"/>
      <c r="BP74" s="78"/>
      <c r="BQ74" s="78"/>
      <c r="BR74" s="78"/>
      <c r="BS74" s="78"/>
      <c r="BT74" s="78"/>
      <c r="BU74" s="78"/>
      <c r="BV74" s="78"/>
      <c r="BW74" s="78"/>
      <c r="BX74" s="78"/>
      <c r="BY74" s="78"/>
      <c r="BZ74" s="7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0"/>
      <c r="BM75" s="78"/>
      <c r="BN75" s="78"/>
      <c r="BO75" s="78"/>
      <c r="BP75" s="78"/>
      <c r="BQ75" s="78"/>
      <c r="BR75" s="78"/>
      <c r="BS75" s="78"/>
      <c r="BT75" s="78"/>
      <c r="BU75" s="78"/>
      <c r="BV75" s="78"/>
      <c r="BW75" s="78"/>
      <c r="BX75" s="78"/>
      <c r="BY75" s="78"/>
      <c r="BZ75" s="7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0"/>
      <c r="BM76" s="78"/>
      <c r="BN76" s="78"/>
      <c r="BO76" s="78"/>
      <c r="BP76" s="78"/>
      <c r="BQ76" s="78"/>
      <c r="BR76" s="78"/>
      <c r="BS76" s="78"/>
      <c r="BT76" s="78"/>
      <c r="BU76" s="78"/>
      <c r="BV76" s="78"/>
      <c r="BW76" s="78"/>
      <c r="BX76" s="78"/>
      <c r="BY76" s="78"/>
      <c r="BZ76" s="7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0"/>
      <c r="BM77" s="78"/>
      <c r="BN77" s="78"/>
      <c r="BO77" s="78"/>
      <c r="BP77" s="78"/>
      <c r="BQ77" s="78"/>
      <c r="BR77" s="78"/>
      <c r="BS77" s="78"/>
      <c r="BT77" s="78"/>
      <c r="BU77" s="78"/>
      <c r="BV77" s="78"/>
      <c r="BW77" s="78"/>
      <c r="BX77" s="78"/>
      <c r="BY77" s="78"/>
      <c r="BZ77" s="7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0"/>
      <c r="BM78" s="78"/>
      <c r="BN78" s="78"/>
      <c r="BO78" s="78"/>
      <c r="BP78" s="78"/>
      <c r="BQ78" s="78"/>
      <c r="BR78" s="78"/>
      <c r="BS78" s="78"/>
      <c r="BT78" s="78"/>
      <c r="BU78" s="78"/>
      <c r="BV78" s="78"/>
      <c r="BW78" s="78"/>
      <c r="BX78" s="78"/>
      <c r="BY78" s="78"/>
      <c r="BZ78" s="79"/>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0"/>
      <c r="BM79" s="78"/>
      <c r="BN79" s="78"/>
      <c r="BO79" s="78"/>
      <c r="BP79" s="78"/>
      <c r="BQ79" s="78"/>
      <c r="BR79" s="78"/>
      <c r="BS79" s="78"/>
      <c r="BT79" s="78"/>
      <c r="BU79" s="78"/>
      <c r="BV79" s="78"/>
      <c r="BW79" s="78"/>
      <c r="BX79" s="78"/>
      <c r="BY79" s="78"/>
      <c r="BZ79" s="79"/>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0"/>
      <c r="BM80" s="78"/>
      <c r="BN80" s="78"/>
      <c r="BO80" s="78"/>
      <c r="BP80" s="78"/>
      <c r="BQ80" s="78"/>
      <c r="BR80" s="78"/>
      <c r="BS80" s="78"/>
      <c r="BT80" s="78"/>
      <c r="BU80" s="78"/>
      <c r="BV80" s="78"/>
      <c r="BW80" s="78"/>
      <c r="BX80" s="78"/>
      <c r="BY80" s="78"/>
      <c r="BZ80" s="79"/>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0"/>
      <c r="BM81" s="78"/>
      <c r="BN81" s="78"/>
      <c r="BO81" s="78"/>
      <c r="BP81" s="78"/>
      <c r="BQ81" s="78"/>
      <c r="BR81" s="78"/>
      <c r="BS81" s="78"/>
      <c r="BT81" s="78"/>
      <c r="BU81" s="78"/>
      <c r="BV81" s="78"/>
      <c r="BW81" s="78"/>
      <c r="BX81" s="78"/>
      <c r="BY81" s="78"/>
      <c r="BZ81" s="79"/>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c r="C83" s="2" t="s">
        <v>30</v>
      </c>
    </row>
    <row r="84" spans="1:78">
      <c r="C84" s="2"/>
    </row>
    <row r="85" spans="1:78" hidden="1">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M+S4Mwn6g8d3lgAxTJXl9qvtOh1e/Eqs+0mvkhy77cqDGoYCzcpkXSsVlZYsl2oB1oz9D9VdxMu5fpqmfr/STw==" saltValue="wyVJ18y7tG/dASUF78heH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cols>
    <col min="2" max="144" width="11.875" customWidth="1"/>
  </cols>
  <sheetData>
    <row r="1" spans="1:14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47</v>
      </c>
      <c r="B3" s="29" t="s">
        <v>48</v>
      </c>
      <c r="C3" s="29" t="s">
        <v>49</v>
      </c>
      <c r="D3" s="29" t="s">
        <v>50</v>
      </c>
      <c r="E3" s="29" t="s">
        <v>51</v>
      </c>
      <c r="F3" s="29" t="s">
        <v>52</v>
      </c>
      <c r="G3" s="29" t="s">
        <v>53</v>
      </c>
      <c r="H3" s="70" t="s">
        <v>54</v>
      </c>
      <c r="I3" s="71"/>
      <c r="J3" s="71"/>
      <c r="K3" s="71"/>
      <c r="L3" s="71"/>
      <c r="M3" s="71"/>
      <c r="N3" s="71"/>
      <c r="O3" s="71"/>
      <c r="P3" s="71"/>
      <c r="Q3" s="71"/>
      <c r="R3" s="71"/>
      <c r="S3" s="71"/>
      <c r="T3" s="71"/>
      <c r="U3" s="71"/>
      <c r="V3" s="71"/>
      <c r="W3" s="71"/>
      <c r="X3" s="72"/>
      <c r="Y3" s="76" t="s">
        <v>55</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56</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c r="A4" s="28" t="s">
        <v>57</v>
      </c>
      <c r="B4" s="30"/>
      <c r="C4" s="30"/>
      <c r="D4" s="30"/>
      <c r="E4" s="30"/>
      <c r="F4" s="30"/>
      <c r="G4" s="30"/>
      <c r="H4" s="73"/>
      <c r="I4" s="74"/>
      <c r="J4" s="74"/>
      <c r="K4" s="74"/>
      <c r="L4" s="74"/>
      <c r="M4" s="74"/>
      <c r="N4" s="74"/>
      <c r="O4" s="74"/>
      <c r="P4" s="74"/>
      <c r="Q4" s="74"/>
      <c r="R4" s="74"/>
      <c r="S4" s="74"/>
      <c r="T4" s="74"/>
      <c r="U4" s="74"/>
      <c r="V4" s="74"/>
      <c r="W4" s="74"/>
      <c r="X4" s="75"/>
      <c r="Y4" s="69" t="s">
        <v>58</v>
      </c>
      <c r="Z4" s="69"/>
      <c r="AA4" s="69"/>
      <c r="AB4" s="69"/>
      <c r="AC4" s="69"/>
      <c r="AD4" s="69"/>
      <c r="AE4" s="69"/>
      <c r="AF4" s="69"/>
      <c r="AG4" s="69"/>
      <c r="AH4" s="69"/>
      <c r="AI4" s="69"/>
      <c r="AJ4" s="69" t="s">
        <v>59</v>
      </c>
      <c r="AK4" s="69"/>
      <c r="AL4" s="69"/>
      <c r="AM4" s="69"/>
      <c r="AN4" s="69"/>
      <c r="AO4" s="69"/>
      <c r="AP4" s="69"/>
      <c r="AQ4" s="69"/>
      <c r="AR4" s="69"/>
      <c r="AS4" s="69"/>
      <c r="AT4" s="69"/>
      <c r="AU4" s="69" t="s">
        <v>60</v>
      </c>
      <c r="AV4" s="69"/>
      <c r="AW4" s="69"/>
      <c r="AX4" s="69"/>
      <c r="AY4" s="69"/>
      <c r="AZ4" s="69"/>
      <c r="BA4" s="69"/>
      <c r="BB4" s="69"/>
      <c r="BC4" s="69"/>
      <c r="BD4" s="69"/>
      <c r="BE4" s="69"/>
      <c r="BF4" s="69" t="s">
        <v>61</v>
      </c>
      <c r="BG4" s="69"/>
      <c r="BH4" s="69"/>
      <c r="BI4" s="69"/>
      <c r="BJ4" s="69"/>
      <c r="BK4" s="69"/>
      <c r="BL4" s="69"/>
      <c r="BM4" s="69"/>
      <c r="BN4" s="69"/>
      <c r="BO4" s="69"/>
      <c r="BP4" s="69"/>
      <c r="BQ4" s="69" t="s">
        <v>62</v>
      </c>
      <c r="BR4" s="69"/>
      <c r="BS4" s="69"/>
      <c r="BT4" s="69"/>
      <c r="BU4" s="69"/>
      <c r="BV4" s="69"/>
      <c r="BW4" s="69"/>
      <c r="BX4" s="69"/>
      <c r="BY4" s="69"/>
      <c r="BZ4" s="69"/>
      <c r="CA4" s="69"/>
      <c r="CB4" s="69" t="s">
        <v>63</v>
      </c>
      <c r="CC4" s="69"/>
      <c r="CD4" s="69"/>
      <c r="CE4" s="69"/>
      <c r="CF4" s="69"/>
      <c r="CG4" s="69"/>
      <c r="CH4" s="69"/>
      <c r="CI4" s="69"/>
      <c r="CJ4" s="69"/>
      <c r="CK4" s="69"/>
      <c r="CL4" s="69"/>
      <c r="CM4" s="69" t="s">
        <v>64</v>
      </c>
      <c r="CN4" s="69"/>
      <c r="CO4" s="69"/>
      <c r="CP4" s="69"/>
      <c r="CQ4" s="69"/>
      <c r="CR4" s="69"/>
      <c r="CS4" s="69"/>
      <c r="CT4" s="69"/>
      <c r="CU4" s="69"/>
      <c r="CV4" s="69"/>
      <c r="CW4" s="69"/>
      <c r="CX4" s="69" t="s">
        <v>65</v>
      </c>
      <c r="CY4" s="69"/>
      <c r="CZ4" s="69"/>
      <c r="DA4" s="69"/>
      <c r="DB4" s="69"/>
      <c r="DC4" s="69"/>
      <c r="DD4" s="69"/>
      <c r="DE4" s="69"/>
      <c r="DF4" s="69"/>
      <c r="DG4" s="69"/>
      <c r="DH4" s="69"/>
      <c r="DI4" s="69" t="s">
        <v>66</v>
      </c>
      <c r="DJ4" s="69"/>
      <c r="DK4" s="69"/>
      <c r="DL4" s="69"/>
      <c r="DM4" s="69"/>
      <c r="DN4" s="69"/>
      <c r="DO4" s="69"/>
      <c r="DP4" s="69"/>
      <c r="DQ4" s="69"/>
      <c r="DR4" s="69"/>
      <c r="DS4" s="69"/>
      <c r="DT4" s="69" t="s">
        <v>67</v>
      </c>
      <c r="DU4" s="69"/>
      <c r="DV4" s="69"/>
      <c r="DW4" s="69"/>
      <c r="DX4" s="69"/>
      <c r="DY4" s="69"/>
      <c r="DZ4" s="69"/>
      <c r="EA4" s="69"/>
      <c r="EB4" s="69"/>
      <c r="EC4" s="69"/>
      <c r="ED4" s="69"/>
      <c r="EE4" s="69" t="s">
        <v>68</v>
      </c>
      <c r="EF4" s="69"/>
      <c r="EG4" s="69"/>
      <c r="EH4" s="69"/>
      <c r="EI4" s="69"/>
      <c r="EJ4" s="69"/>
      <c r="EK4" s="69"/>
      <c r="EL4" s="69"/>
      <c r="EM4" s="69"/>
      <c r="EN4" s="69"/>
      <c r="EO4" s="69"/>
    </row>
    <row r="5" spans="1:14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c r="A6" s="28" t="s">
        <v>97</v>
      </c>
      <c r="B6" s="33">
        <f>B7</f>
        <v>2018</v>
      </c>
      <c r="C6" s="33">
        <f t="shared" ref="C6:X6" si="3">C7</f>
        <v>442020</v>
      </c>
      <c r="D6" s="33">
        <f t="shared" si="3"/>
        <v>47</v>
      </c>
      <c r="E6" s="33">
        <f t="shared" si="3"/>
        <v>17</v>
      </c>
      <c r="F6" s="33">
        <f t="shared" si="3"/>
        <v>1</v>
      </c>
      <c r="G6" s="33">
        <f t="shared" si="3"/>
        <v>0</v>
      </c>
      <c r="H6" s="33" t="str">
        <f t="shared" si="3"/>
        <v>大分県　別府市</v>
      </c>
      <c r="I6" s="33" t="str">
        <f t="shared" si="3"/>
        <v>法非適用</v>
      </c>
      <c r="J6" s="33" t="str">
        <f t="shared" si="3"/>
        <v>下水道事業</v>
      </c>
      <c r="K6" s="33" t="str">
        <f t="shared" si="3"/>
        <v>公共下水道</v>
      </c>
      <c r="L6" s="33" t="str">
        <f t="shared" si="3"/>
        <v>Bc1</v>
      </c>
      <c r="M6" s="33" t="str">
        <f t="shared" si="3"/>
        <v>非設置</v>
      </c>
      <c r="N6" s="34" t="str">
        <f t="shared" si="3"/>
        <v>-</v>
      </c>
      <c r="O6" s="34" t="str">
        <f t="shared" si="3"/>
        <v>該当数値なし</v>
      </c>
      <c r="P6" s="34">
        <f t="shared" si="3"/>
        <v>66.83</v>
      </c>
      <c r="Q6" s="34">
        <f t="shared" si="3"/>
        <v>67.23</v>
      </c>
      <c r="R6" s="34">
        <f t="shared" si="3"/>
        <v>2110</v>
      </c>
      <c r="S6" s="34">
        <f t="shared" si="3"/>
        <v>117932</v>
      </c>
      <c r="T6" s="34">
        <f t="shared" si="3"/>
        <v>125.34</v>
      </c>
      <c r="U6" s="34">
        <f t="shared" si="3"/>
        <v>940.9</v>
      </c>
      <c r="V6" s="34">
        <f t="shared" si="3"/>
        <v>78208</v>
      </c>
      <c r="W6" s="34">
        <f t="shared" si="3"/>
        <v>13.14</v>
      </c>
      <c r="X6" s="34">
        <f t="shared" si="3"/>
        <v>5951.9</v>
      </c>
      <c r="Y6" s="35">
        <f>IF(Y7="",NA(),Y7)</f>
        <v>97.51</v>
      </c>
      <c r="Z6" s="35">
        <f t="shared" ref="Z6:AH6" si="4">IF(Z7="",NA(),Z7)</f>
        <v>98.32</v>
      </c>
      <c r="AA6" s="35">
        <f t="shared" si="4"/>
        <v>94.29</v>
      </c>
      <c r="AB6" s="35">
        <f t="shared" si="4"/>
        <v>94.04</v>
      </c>
      <c r="AC6" s="35">
        <f t="shared" si="4"/>
        <v>89.48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747.91</v>
      </c>
      <c r="BG6" s="35">
        <f t="shared" ref="BG6:BO6" si="7">IF(BG7="",NA(),BG7)</f>
        <v>728.72</v>
      </c>
      <c r="BH6" s="35">
        <f t="shared" si="7"/>
        <v>713.96</v>
      </c>
      <c r="BI6" s="35">
        <f t="shared" si="7"/>
        <v>672.57</v>
      </c>
      <c r="BJ6" s="35">
        <f t="shared" si="7"/>
        <v>676.54</v>
      </c>
      <c r="BK6" s="35">
        <f t="shared" si="7"/>
        <v>658.6</v>
      </c>
      <c r="BL6" s="35">
        <f t="shared" si="7"/>
        <v>664.04</v>
      </c>
      <c r="BM6" s="35">
        <f t="shared" si="7"/>
        <v>625.12</v>
      </c>
      <c r="BN6" s="35">
        <f t="shared" si="7"/>
        <v>610.16999999999996</v>
      </c>
      <c r="BO6" s="35">
        <f t="shared" si="7"/>
        <v>605.9</v>
      </c>
      <c r="BP6" s="34" t="str">
        <f>IF(BP7="","",IF(BP7="-","【-】","【"&amp;SUBSTITUTE(TEXT(BP7,"#,##0.00"),"-","△")&amp;"】"))</f>
        <v>【682.78】</v>
      </c>
      <c r="BQ6" s="35">
        <f>IF(BQ7="",NA(),BQ7)</f>
        <v>96.21</v>
      </c>
      <c r="BR6" s="35">
        <f t="shared" ref="BR6:BZ6" si="8">IF(BR7="",NA(),BR7)</f>
        <v>103.67</v>
      </c>
      <c r="BS6" s="35">
        <f t="shared" si="8"/>
        <v>100.43</v>
      </c>
      <c r="BT6" s="35">
        <f t="shared" si="8"/>
        <v>99.61</v>
      </c>
      <c r="BU6" s="35">
        <f t="shared" si="8"/>
        <v>108.78</v>
      </c>
      <c r="BV6" s="35">
        <f t="shared" si="8"/>
        <v>88.44</v>
      </c>
      <c r="BW6" s="35">
        <f t="shared" si="8"/>
        <v>86.2</v>
      </c>
      <c r="BX6" s="35">
        <f t="shared" si="8"/>
        <v>89.74</v>
      </c>
      <c r="BY6" s="35">
        <f t="shared" si="8"/>
        <v>88.37</v>
      </c>
      <c r="BZ6" s="35">
        <f t="shared" si="8"/>
        <v>89.41</v>
      </c>
      <c r="CA6" s="34" t="str">
        <f>IF(CA7="","",IF(CA7="-","【-】","【"&amp;SUBSTITUTE(TEXT(CA7,"#,##0.00"),"-","△")&amp;"】"))</f>
        <v>【100.91】</v>
      </c>
      <c r="CB6" s="35">
        <f>IF(CB7="",NA(),CB7)</f>
        <v>116.77</v>
      </c>
      <c r="CC6" s="35">
        <f t="shared" ref="CC6:CK6" si="9">IF(CC7="",NA(),CC7)</f>
        <v>109.53</v>
      </c>
      <c r="CD6" s="35">
        <f t="shared" si="9"/>
        <v>113.26</v>
      </c>
      <c r="CE6" s="35">
        <f t="shared" si="9"/>
        <v>114.76</v>
      </c>
      <c r="CF6" s="35">
        <f t="shared" si="9"/>
        <v>105.12</v>
      </c>
      <c r="CG6" s="35">
        <f t="shared" si="9"/>
        <v>147.15</v>
      </c>
      <c r="CH6" s="35">
        <f t="shared" si="9"/>
        <v>146.47999999999999</v>
      </c>
      <c r="CI6" s="35">
        <f t="shared" si="9"/>
        <v>141.24</v>
      </c>
      <c r="CJ6" s="35">
        <f t="shared" si="9"/>
        <v>143.05000000000001</v>
      </c>
      <c r="CK6" s="35">
        <f t="shared" si="9"/>
        <v>142.05000000000001</v>
      </c>
      <c r="CL6" s="34" t="str">
        <f>IF(CL7="","",IF(CL7="-","【-】","【"&amp;SUBSTITUTE(TEXT(CL7,"#,##0.00"),"-","△")&amp;"】"))</f>
        <v>【136.86】</v>
      </c>
      <c r="CM6" s="35">
        <f>IF(CM7="",NA(),CM7)</f>
        <v>63.01</v>
      </c>
      <c r="CN6" s="35">
        <f t="shared" ref="CN6:CV6" si="10">IF(CN7="",NA(),CN7)</f>
        <v>63.36</v>
      </c>
      <c r="CO6" s="35">
        <f t="shared" si="10"/>
        <v>62.22</v>
      </c>
      <c r="CP6" s="35">
        <f t="shared" si="10"/>
        <v>63.59</v>
      </c>
      <c r="CQ6" s="35">
        <f t="shared" si="10"/>
        <v>60.92</v>
      </c>
      <c r="CR6" s="35">
        <f t="shared" si="10"/>
        <v>59.27</v>
      </c>
      <c r="CS6" s="35">
        <f t="shared" si="10"/>
        <v>62.64</v>
      </c>
      <c r="CT6" s="35">
        <f t="shared" si="10"/>
        <v>58.12</v>
      </c>
      <c r="CU6" s="35">
        <f t="shared" si="10"/>
        <v>58.83</v>
      </c>
      <c r="CV6" s="35">
        <f t="shared" si="10"/>
        <v>56.51</v>
      </c>
      <c r="CW6" s="34" t="str">
        <f>IF(CW7="","",IF(CW7="-","【-】","【"&amp;SUBSTITUTE(TEXT(CW7,"#,##0.00"),"-","△")&amp;"】"))</f>
        <v>【58.98】</v>
      </c>
      <c r="CX6" s="35">
        <f>IF(CX7="",NA(),CX7)</f>
        <v>83.11</v>
      </c>
      <c r="CY6" s="35">
        <f t="shared" ref="CY6:DG6" si="11">IF(CY7="",NA(),CY7)</f>
        <v>83.74</v>
      </c>
      <c r="CZ6" s="35">
        <f t="shared" si="11"/>
        <v>84.86</v>
      </c>
      <c r="DA6" s="35">
        <f t="shared" si="11"/>
        <v>86.03</v>
      </c>
      <c r="DB6" s="35">
        <f t="shared" si="11"/>
        <v>87.65</v>
      </c>
      <c r="DC6" s="35">
        <f t="shared" si="11"/>
        <v>92.82</v>
      </c>
      <c r="DD6" s="35">
        <f t="shared" si="11"/>
        <v>92.98</v>
      </c>
      <c r="DE6" s="35">
        <f t="shared" si="11"/>
        <v>93.07</v>
      </c>
      <c r="DF6" s="35">
        <f t="shared" si="11"/>
        <v>92.9</v>
      </c>
      <c r="DG6" s="35">
        <f t="shared" si="11"/>
        <v>93.91</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0.02</v>
      </c>
      <c r="EG6" s="35">
        <f t="shared" si="14"/>
        <v>7.0000000000000007E-2</v>
      </c>
      <c r="EH6" s="35">
        <f t="shared" si="14"/>
        <v>0.03</v>
      </c>
      <c r="EI6" s="35">
        <f t="shared" si="14"/>
        <v>0.27</v>
      </c>
      <c r="EJ6" s="35">
        <f t="shared" si="14"/>
        <v>7.0000000000000007E-2</v>
      </c>
      <c r="EK6" s="35">
        <f t="shared" si="14"/>
        <v>7.0000000000000007E-2</v>
      </c>
      <c r="EL6" s="35">
        <f t="shared" si="14"/>
        <v>0.1</v>
      </c>
      <c r="EM6" s="35">
        <f t="shared" si="14"/>
        <v>0.14000000000000001</v>
      </c>
      <c r="EN6" s="35">
        <f t="shared" si="14"/>
        <v>0.13</v>
      </c>
      <c r="EO6" s="34" t="str">
        <f>IF(EO7="","",IF(EO7="-","【-】","【"&amp;SUBSTITUTE(TEXT(EO7,"#,##0.00"),"-","△")&amp;"】"))</f>
        <v>【0.23】</v>
      </c>
    </row>
    <row r="7" spans="1:145" s="36" customFormat="1">
      <c r="A7" s="28"/>
      <c r="B7" s="37">
        <v>2018</v>
      </c>
      <c r="C7" s="37">
        <v>442020</v>
      </c>
      <c r="D7" s="37">
        <v>47</v>
      </c>
      <c r="E7" s="37">
        <v>17</v>
      </c>
      <c r="F7" s="37">
        <v>1</v>
      </c>
      <c r="G7" s="37">
        <v>0</v>
      </c>
      <c r="H7" s="37" t="s">
        <v>98</v>
      </c>
      <c r="I7" s="37" t="s">
        <v>99</v>
      </c>
      <c r="J7" s="37" t="s">
        <v>100</v>
      </c>
      <c r="K7" s="37" t="s">
        <v>101</v>
      </c>
      <c r="L7" s="37" t="s">
        <v>102</v>
      </c>
      <c r="M7" s="37" t="s">
        <v>103</v>
      </c>
      <c r="N7" s="38" t="s">
        <v>104</v>
      </c>
      <c r="O7" s="38" t="s">
        <v>105</v>
      </c>
      <c r="P7" s="38">
        <v>66.83</v>
      </c>
      <c r="Q7" s="38">
        <v>67.23</v>
      </c>
      <c r="R7" s="38">
        <v>2110</v>
      </c>
      <c r="S7" s="38">
        <v>117932</v>
      </c>
      <c r="T7" s="38">
        <v>125.34</v>
      </c>
      <c r="U7" s="38">
        <v>940.9</v>
      </c>
      <c r="V7" s="38">
        <v>78208</v>
      </c>
      <c r="W7" s="38">
        <v>13.14</v>
      </c>
      <c r="X7" s="38">
        <v>5951.9</v>
      </c>
      <c r="Y7" s="38">
        <v>97.51</v>
      </c>
      <c r="Z7" s="38">
        <v>98.32</v>
      </c>
      <c r="AA7" s="38">
        <v>94.29</v>
      </c>
      <c r="AB7" s="38">
        <v>94.04</v>
      </c>
      <c r="AC7" s="38">
        <v>89.48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747.91</v>
      </c>
      <c r="BG7" s="38">
        <v>728.72</v>
      </c>
      <c r="BH7" s="38">
        <v>713.96</v>
      </c>
      <c r="BI7" s="38">
        <v>672.57</v>
      </c>
      <c r="BJ7" s="38">
        <v>676.54</v>
      </c>
      <c r="BK7" s="38">
        <v>658.6</v>
      </c>
      <c r="BL7" s="38">
        <v>664.04</v>
      </c>
      <c r="BM7" s="38">
        <v>625.12</v>
      </c>
      <c r="BN7" s="38">
        <v>610.16999999999996</v>
      </c>
      <c r="BO7" s="38">
        <v>605.9</v>
      </c>
      <c r="BP7" s="38">
        <v>682.78</v>
      </c>
      <c r="BQ7" s="38">
        <v>96.21</v>
      </c>
      <c r="BR7" s="38">
        <v>103.67</v>
      </c>
      <c r="BS7" s="38">
        <v>100.43</v>
      </c>
      <c r="BT7" s="38">
        <v>99.61</v>
      </c>
      <c r="BU7" s="38">
        <v>108.78</v>
      </c>
      <c r="BV7" s="38">
        <v>88.44</v>
      </c>
      <c r="BW7" s="38">
        <v>86.2</v>
      </c>
      <c r="BX7" s="38">
        <v>89.74</v>
      </c>
      <c r="BY7" s="38">
        <v>88.37</v>
      </c>
      <c r="BZ7" s="38">
        <v>89.41</v>
      </c>
      <c r="CA7" s="38">
        <v>100.91</v>
      </c>
      <c r="CB7" s="38">
        <v>116.77</v>
      </c>
      <c r="CC7" s="38">
        <v>109.53</v>
      </c>
      <c r="CD7" s="38">
        <v>113.26</v>
      </c>
      <c r="CE7" s="38">
        <v>114.76</v>
      </c>
      <c r="CF7" s="38">
        <v>105.12</v>
      </c>
      <c r="CG7" s="38">
        <v>147.15</v>
      </c>
      <c r="CH7" s="38">
        <v>146.47999999999999</v>
      </c>
      <c r="CI7" s="38">
        <v>141.24</v>
      </c>
      <c r="CJ7" s="38">
        <v>143.05000000000001</v>
      </c>
      <c r="CK7" s="38">
        <v>142.05000000000001</v>
      </c>
      <c r="CL7" s="38">
        <v>136.86000000000001</v>
      </c>
      <c r="CM7" s="38">
        <v>63.01</v>
      </c>
      <c r="CN7" s="38">
        <v>63.36</v>
      </c>
      <c r="CO7" s="38">
        <v>62.22</v>
      </c>
      <c r="CP7" s="38">
        <v>63.59</v>
      </c>
      <c r="CQ7" s="38">
        <v>60.92</v>
      </c>
      <c r="CR7" s="38">
        <v>59.27</v>
      </c>
      <c r="CS7" s="38">
        <v>62.64</v>
      </c>
      <c r="CT7" s="38">
        <v>58.12</v>
      </c>
      <c r="CU7" s="38">
        <v>58.83</v>
      </c>
      <c r="CV7" s="38">
        <v>56.51</v>
      </c>
      <c r="CW7" s="38">
        <v>58.98</v>
      </c>
      <c r="CX7" s="38">
        <v>83.11</v>
      </c>
      <c r="CY7" s="38">
        <v>83.74</v>
      </c>
      <c r="CZ7" s="38">
        <v>84.86</v>
      </c>
      <c r="DA7" s="38">
        <v>86.03</v>
      </c>
      <c r="DB7" s="38">
        <v>87.65</v>
      </c>
      <c r="DC7" s="38">
        <v>92.82</v>
      </c>
      <c r="DD7" s="38">
        <v>92.98</v>
      </c>
      <c r="DE7" s="38">
        <v>93.07</v>
      </c>
      <c r="DF7" s="38">
        <v>92.9</v>
      </c>
      <c r="DG7" s="38">
        <v>93.91</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0.02</v>
      </c>
      <c r="EG7" s="38">
        <v>7.0000000000000007E-2</v>
      </c>
      <c r="EH7" s="38">
        <v>0.03</v>
      </c>
      <c r="EI7" s="38">
        <v>0.27</v>
      </c>
      <c r="EJ7" s="38">
        <v>7.0000000000000007E-2</v>
      </c>
      <c r="EK7" s="38">
        <v>7.0000000000000007E-2</v>
      </c>
      <c r="EL7" s="38">
        <v>0.1</v>
      </c>
      <c r="EM7" s="38">
        <v>0.14000000000000001</v>
      </c>
      <c r="EN7" s="38">
        <v>0.13</v>
      </c>
      <c r="EO7" s="38">
        <v>0.23</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財政課</cp:lastModifiedBy>
  <cp:lastPrinted>2020-01-27T08:56:38Z</cp:lastPrinted>
  <dcterms:created xsi:type="dcterms:W3CDTF">2019-12-05T05:07:52Z</dcterms:created>
  <dcterms:modified xsi:type="dcterms:W3CDTF">2020-01-27T09:12:41Z</dcterms:modified>
  <cp:category/>
</cp:coreProperties>
</file>