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cQVU3gAd8CZVIpoGjxYU41BQTRdjgU2c4SoyXBgdHm2ukk6XiV5oeDQqdWOfYdXQ8la+TpKLZy5ulN4rNYFhwQ==" workbookSaltValue="MUJ/U1nSTdPgwpzx6fZj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BB8"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<sst xmlns="http://schemas.openxmlformats.org/spreadsheetml/2006/main" count="228" uniqueCount="113">
  <si>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</si>
  <si>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</si>
  <si>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</si>
  <si>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</si>
  <si>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</si>
  <si>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</si>
  <si>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</si>
  <si>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</si>
  <si>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</si>
  <si>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</si>
  <si>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</si>
  <si>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</si>
  <si>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</si>
  <si>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</si>
  <si>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</si>
  <si>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</si>
  <si>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</si>
  <si>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</si>
  <si>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</si>
  <si>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</si>
  <si>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</si>
  <si>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</si>
  <si>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</si>
  <si>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</si>
  <si>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</si>
  <si>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</si>
  <si>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</si>
  <si>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</si>
  <si>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</si>
  <si>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</si>
  <si>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</si>
  <si>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</si>
  <si>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</si>
  <si>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</si>
  <si>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</si>
  <si>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</si>
  <si>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</si>
  <si>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</si>
  <si>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</si>
  <si>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</si>
  <si>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</si>
  <si>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</si>
  <si>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</si>
  <si>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</si>
  <si>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</si>
  <si>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</si>
  <si>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</si>
  <si>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</si>
  <si>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</si>
  <si>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</si>
  <si>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</si>
  <si>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</si>
  <si>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</si>
  <si>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</si>
  <si>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</si>
  <si>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</si>
  <si>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</si>
  <si>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</si>
  <si>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</si>
  <si>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</si>
  <si>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</si>
  <si>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</si>
  <si>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</si>
  <si>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</si>
  <si>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</si>
  <si>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</si>
  <si>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</si>
  <si>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</si>
  <si>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</si>
  <si>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</si>
  <si>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</si>
  <si>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</si>
  <si>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</si>
  <si>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</si>
  <si>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</si>
  <si>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</si>
  <si>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</si>
  <si>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</si>
  <si>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</si>
  <si>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</si>
  <si>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</si>
  <si>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</si>
  <si>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</si>
  <si>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</si>
  <si>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</si>
  <si>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</si>
  <si>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</si>
  <si>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</si>
  <si>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</si>
  <si>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</si>
  <si>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</si>
  <si>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</si>
  <si>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</si>
  <si>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</si>
  <si>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</si>
  <si>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</si>
  <si>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</si>
  <si>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</si>
  <si>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</si>
  <si>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</si>
  <si>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</si>
  <si>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</si>
  <si>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</si>
  <si>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</si>
  <si>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</si>
  <si>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</si>
  <si>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</si>
  <si>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</si>
  <si>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</si>
  <si>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</si>
  <si>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の収益的収支比率が24年度以降100％を超えているが、これは23年度に市内3箇所の事業地域のうち最後の1地区が供用開始となり、事業が完了したことで、資本的収支が24年度以降減額となったためであるが、⑤の経費回収率のとおり、24年度以降も使用料収入で汚水処理費の100％を賄えておらず、一般会計の繰入金にて補填されている状況である。大分市では29年度に使用料を全3地区において同一の算定基準とし、料金体系については本市公共下水道と同じとものした。このため使用料収入はこれまでより減少したが、これは過去二度の増額改定により経費回収率は上がったものの、今後機能強化等により維持管理費がさらに増大することが予想される中、人口減少・高齢化が進む本事業3地区においてこれ以上の過重な負担を強いることは困難であるとの判断より、これらを総合的に勘案し地域住民の負担軽減、不公平感の解消を図るべく行ったものである。
④の企業債残高対事業規模比率が、類似団体の平均に比して極めて低い値となっている。これは建設工事完了以降、大規模な機器の改修・更新を行っていないためである。25年度に施設の長寿命化を図るため最適整備構想を策定し、26年度から順次施設の改築工事に着手しているところであるが、今後大規模な機器の更新等を行うことになれば、多大な経費を要するため、必要に応じ企業債を利用しながら、計画的な更新に努めることが求められる。
⑤の経費回収率については、平成29年度に前年移行より減少しているが、これは平成29年度に使用料を全3地区において料金体系を本市公共下水道と同じものとしたことにより、使用料収入が減少したことによるものである。
⑦の施設利用率については、概ね50％程度で推移しているが、年間の最大稼働率が、全ての年度において90％を超えているため、一概に施設の性能過多とは判断できない。
⑧の水洗化率については微増の傾向となっている。なお、28年度が微減となっているのは、未接続の福祉施設への入所者増によるものである。</t>
    <rPh sb="2" eb="5">
      <t>シュウエキテキ</t>
    </rPh>
    <rPh sb="5" eb="7">
      <t>シュウシ</t>
    </rPh>
    <rPh sb="7" eb="9">
      <t>ヒリツ</t>
    </rPh>
    <rPh sb="12" eb="16">
      <t>ネンドイコウ</t>
    </rPh>
    <rPh sb="21" eb="22">
      <t>コ</t>
    </rPh>
    <rPh sb="33" eb="34">
      <t>ネン</t>
    </rPh>
    <rPh sb="34" eb="35">
      <t>ド</t>
    </rPh>
    <rPh sb="36" eb="38">
      <t>シナイ</t>
    </rPh>
    <rPh sb="39" eb="41">
      <t>カショ</t>
    </rPh>
    <rPh sb="42" eb="44">
      <t>ジギョウ</t>
    </rPh>
    <rPh sb="44" eb="46">
      <t>チイキ</t>
    </rPh>
    <rPh sb="49" eb="51">
      <t>サイゴ</t>
    </rPh>
    <rPh sb="53" eb="55">
      <t>チク</t>
    </rPh>
    <rPh sb="56" eb="58">
      <t>キョウヨウ</t>
    </rPh>
    <rPh sb="58" eb="60">
      <t>カイシ</t>
    </rPh>
    <rPh sb="64" eb="66">
      <t>ジギョウ</t>
    </rPh>
    <rPh sb="67" eb="69">
      <t>カンリョウ</t>
    </rPh>
    <rPh sb="75" eb="78">
      <t>シホンテキ</t>
    </rPh>
    <rPh sb="78" eb="80">
      <t>シュウシ</t>
    </rPh>
    <rPh sb="83" eb="87">
      <t>ネンドイコウ</t>
    </rPh>
    <rPh sb="87" eb="89">
      <t>ゲンガク</t>
    </rPh>
    <rPh sb="102" eb="104">
      <t>ケイヒ</t>
    </rPh>
    <rPh sb="104" eb="106">
      <t>カイシュウ</t>
    </rPh>
    <rPh sb="106" eb="107">
      <t>リツ</t>
    </rPh>
    <rPh sb="114" eb="118">
      <t>ネンドイコウ</t>
    </rPh>
    <rPh sb="119" eb="122">
      <t>シヨウリョウ</t>
    </rPh>
    <rPh sb="122" eb="124">
      <t>シュウニュウ</t>
    </rPh>
    <rPh sb="125" eb="127">
      <t>オスイ</t>
    </rPh>
    <rPh sb="127" eb="129">
      <t>ショリ</t>
    </rPh>
    <rPh sb="129" eb="130">
      <t>ヒ</t>
    </rPh>
    <rPh sb="136" eb="137">
      <t>マカナ</t>
    </rPh>
    <rPh sb="143" eb="145">
      <t>イッパン</t>
    </rPh>
    <rPh sb="145" eb="147">
      <t>カイケイ</t>
    </rPh>
    <rPh sb="148" eb="150">
      <t>クリイレ</t>
    </rPh>
    <rPh sb="150" eb="151">
      <t>キン</t>
    </rPh>
    <rPh sb="153" eb="155">
      <t>ホテン</t>
    </rPh>
    <rPh sb="160" eb="162">
      <t>ジョウキョウ</t>
    </rPh>
    <rPh sb="166" eb="169">
      <t>オオイタシ</t>
    </rPh>
    <rPh sb="173" eb="174">
      <t>ネン</t>
    </rPh>
    <rPh sb="174" eb="175">
      <t>ド</t>
    </rPh>
    <rPh sb="176" eb="178">
      <t>シヨウ</t>
    </rPh>
    <rPh sb="178" eb="179">
      <t>リョウ</t>
    </rPh>
    <rPh sb="180" eb="181">
      <t>ゼン</t>
    </rPh>
    <rPh sb="182" eb="184">
      <t>チク</t>
    </rPh>
    <rPh sb="188" eb="190">
      <t>ドウイツ</t>
    </rPh>
    <rPh sb="191" eb="193">
      <t>サンテイ</t>
    </rPh>
    <rPh sb="193" eb="195">
      <t>キジュン</t>
    </rPh>
    <rPh sb="198" eb="200">
      <t>リョウキン</t>
    </rPh>
    <rPh sb="200" eb="202">
      <t>タイケイ</t>
    </rPh>
    <rPh sb="207" eb="209">
      <t>ホンシ</t>
    </rPh>
    <rPh sb="209" eb="211">
      <t>コウキョウ</t>
    </rPh>
    <rPh sb="211" eb="214">
      <t>ゲスイドウ</t>
    </rPh>
    <rPh sb="215" eb="216">
      <t>オナ</t>
    </rPh>
    <rPh sb="227" eb="229">
      <t>シヨウ</t>
    </rPh>
    <rPh sb="229" eb="230">
      <t>リョウ</t>
    </rPh>
    <rPh sb="230" eb="232">
      <t>シュウニュウ</t>
    </rPh>
    <rPh sb="239" eb="241">
      <t>ゲンショウ</t>
    </rPh>
    <rPh sb="248" eb="250">
      <t>カコ</t>
    </rPh>
    <rPh sb="250" eb="252">
      <t>ニド</t>
    </rPh>
    <rPh sb="253" eb="255">
      <t>ゾウガク</t>
    </rPh>
    <rPh sb="255" eb="257">
      <t>カイテイ</t>
    </rPh>
    <rPh sb="260" eb="262">
      <t>ケイヒ</t>
    </rPh>
    <rPh sb="262" eb="264">
      <t>カイシュウ</t>
    </rPh>
    <rPh sb="264" eb="265">
      <t>リツ</t>
    </rPh>
    <rPh sb="266" eb="267">
      <t>ア</t>
    </rPh>
    <rPh sb="274" eb="276">
      <t>コンゴ</t>
    </rPh>
    <rPh sb="276" eb="278">
      <t>キノウ</t>
    </rPh>
    <rPh sb="278" eb="280">
      <t>キョウカ</t>
    </rPh>
    <rPh sb="280" eb="281">
      <t>トウ</t>
    </rPh>
    <rPh sb="284" eb="286">
      <t>イジ</t>
    </rPh>
    <rPh sb="286" eb="289">
      <t>カンリヒ</t>
    </rPh>
    <rPh sb="293" eb="295">
      <t>ゾウダイ</t>
    </rPh>
    <rPh sb="300" eb="302">
      <t>ヨソウ</t>
    </rPh>
    <rPh sb="305" eb="306">
      <t>ナカ</t>
    </rPh>
    <rPh sb="307" eb="309">
      <t>ジンコウ</t>
    </rPh>
    <rPh sb="309" eb="311">
      <t>ゲンショウ</t>
    </rPh>
    <rPh sb="312" eb="315">
      <t>コウレイカ</t>
    </rPh>
    <rPh sb="316" eb="317">
      <t>スス</t>
    </rPh>
    <rPh sb="318" eb="319">
      <t>ホン</t>
    </rPh>
    <rPh sb="319" eb="321">
      <t>ジギョウ</t>
    </rPh>
    <rPh sb="322" eb="324">
      <t>チク</t>
    </rPh>
    <rPh sb="330" eb="332">
      <t>イジョウ</t>
    </rPh>
    <rPh sb="333" eb="335">
      <t>カジュウ</t>
    </rPh>
    <rPh sb="336" eb="338">
      <t>フタン</t>
    </rPh>
    <rPh sb="339" eb="340">
      <t>シ</t>
    </rPh>
    <rPh sb="345" eb="347">
      <t>コンナン</t>
    </rPh>
    <rPh sb="352" eb="354">
      <t>ハンダン</t>
    </rPh>
    <rPh sb="361" eb="364">
      <t>ソウゴウテキ</t>
    </rPh>
    <rPh sb="365" eb="367">
      <t>カンアン</t>
    </rPh>
    <rPh sb="368" eb="370">
      <t>チイキ</t>
    </rPh>
    <rPh sb="370" eb="372">
      <t>ジュウミン</t>
    </rPh>
    <rPh sb="373" eb="375">
      <t>フタン</t>
    </rPh>
    <rPh sb="375" eb="377">
      <t>ケイゲン</t>
    </rPh>
    <rPh sb="378" eb="381">
      <t>フコウヘイ</t>
    </rPh>
    <rPh sb="381" eb="382">
      <t>カン</t>
    </rPh>
    <rPh sb="383" eb="385">
      <t>カイショウ</t>
    </rPh>
    <rPh sb="386" eb="387">
      <t>ハカ</t>
    </rPh>
    <rPh sb="390" eb="391">
      <t>オコナ</t>
    </rPh>
    <rPh sb="402" eb="404">
      <t>キギョウ</t>
    </rPh>
    <rPh sb="404" eb="405">
      <t>サイ</t>
    </rPh>
    <rPh sb="405" eb="407">
      <t>ザンダカ</t>
    </rPh>
    <rPh sb="407" eb="408">
      <t>タイ</t>
    </rPh>
    <rPh sb="408" eb="410">
      <t>ジギョウ</t>
    </rPh>
    <rPh sb="410" eb="412">
      <t>キボ</t>
    </rPh>
    <rPh sb="412" eb="414">
      <t>ヒリツ</t>
    </rPh>
    <rPh sb="416" eb="418">
      <t>ルイジ</t>
    </rPh>
    <rPh sb="418" eb="420">
      <t>ダンタイ</t>
    </rPh>
    <rPh sb="421" eb="423">
      <t>ヘイキン</t>
    </rPh>
    <rPh sb="424" eb="425">
      <t>ヒ</t>
    </rPh>
    <rPh sb="427" eb="428">
      <t>キワ</t>
    </rPh>
    <rPh sb="430" eb="431">
      <t>ヒク</t>
    </rPh>
    <rPh sb="432" eb="433">
      <t>アタイ</t>
    </rPh>
    <rPh sb="443" eb="445">
      <t>ケンセツ</t>
    </rPh>
    <rPh sb="445" eb="447">
      <t>コウジ</t>
    </rPh>
    <rPh sb="447" eb="449">
      <t>カンリョウ</t>
    </rPh>
    <rPh sb="449" eb="451">
      <t>イコウ</t>
    </rPh>
    <rPh sb="452" eb="455">
      <t>ダイキボ</t>
    </rPh>
    <rPh sb="456" eb="458">
      <t>キキ</t>
    </rPh>
    <rPh sb="459" eb="461">
      <t>カイシュウ</t>
    </rPh>
    <rPh sb="462" eb="464">
      <t>コウシン</t>
    </rPh>
    <rPh sb="465" eb="466">
      <t>オコナ</t>
    </rPh>
    <rPh sb="479" eb="480">
      <t>ネン</t>
    </rPh>
    <rPh sb="480" eb="481">
      <t>ド</t>
    </rPh>
    <rPh sb="482" eb="484">
      <t>シセツ</t>
    </rPh>
    <rPh sb="485" eb="486">
      <t>チョウ</t>
    </rPh>
    <rPh sb="486" eb="489">
      <t>ジュミョウカ</t>
    </rPh>
    <rPh sb="490" eb="491">
      <t>ハカ</t>
    </rPh>
    <rPh sb="494" eb="496">
      <t>サイテキ</t>
    </rPh>
    <rPh sb="496" eb="498">
      <t>セイビ</t>
    </rPh>
    <rPh sb="498" eb="500">
      <t>コウソウ</t>
    </rPh>
    <rPh sb="501" eb="503">
      <t>サクテイ</t>
    </rPh>
    <rPh sb="507" eb="508">
      <t>ネン</t>
    </rPh>
    <rPh sb="508" eb="509">
      <t>ド</t>
    </rPh>
    <rPh sb="511" eb="513">
      <t>ジュンジ</t>
    </rPh>
    <rPh sb="513" eb="515">
      <t>シセツ</t>
    </rPh>
    <rPh sb="516" eb="518">
      <t>カイチク</t>
    </rPh>
    <rPh sb="518" eb="520">
      <t>コウジ</t>
    </rPh>
    <rPh sb="521" eb="523">
      <t>チャクシュ</t>
    </rPh>
    <rPh sb="535" eb="537">
      <t>コンゴ</t>
    </rPh>
    <rPh sb="537" eb="540">
      <t>ダイキボ</t>
    </rPh>
    <rPh sb="541" eb="543">
      <t>キキ</t>
    </rPh>
    <rPh sb="544" eb="546">
      <t>コウシン</t>
    </rPh>
    <rPh sb="546" eb="547">
      <t>トウ</t>
    </rPh>
    <rPh sb="548" eb="549">
      <t>オコナ</t>
    </rPh>
    <rPh sb="557" eb="559">
      <t>タダイ</t>
    </rPh>
    <rPh sb="560" eb="562">
      <t>ケイヒ</t>
    </rPh>
    <rPh sb="563" eb="564">
      <t>ヨウ</t>
    </rPh>
    <rPh sb="569" eb="571">
      <t>ヒツヨウ</t>
    </rPh>
    <rPh sb="572" eb="573">
      <t>オウ</t>
    </rPh>
    <rPh sb="574" eb="576">
      <t>キギョウ</t>
    </rPh>
    <rPh sb="576" eb="577">
      <t>サイ</t>
    </rPh>
    <rPh sb="578" eb="580">
      <t>リヨウ</t>
    </rPh>
    <rPh sb="585" eb="588">
      <t>ケイカクテキ</t>
    </rPh>
    <rPh sb="589" eb="591">
      <t>コウシン</t>
    </rPh>
    <rPh sb="607" eb="609">
      <t>ケイヒ</t>
    </rPh>
    <rPh sb="609" eb="611">
      <t>カイシュウ</t>
    </rPh>
    <rPh sb="611" eb="612">
      <t>リツ</t>
    </rPh>
    <rPh sb="618" eb="620">
      <t>ヘイセイ</t>
    </rPh>
    <rPh sb="622" eb="623">
      <t>ネン</t>
    </rPh>
    <rPh sb="623" eb="624">
      <t>ド</t>
    </rPh>
    <rPh sb="625" eb="627">
      <t>ゼンネン</t>
    </rPh>
    <rPh sb="627" eb="629">
      <t>イコウ</t>
    </rPh>
    <rPh sb="631" eb="633">
      <t>ゲンショウ</t>
    </rPh>
    <rPh sb="642" eb="644">
      <t>ヘイセイ</t>
    </rPh>
    <rPh sb="646" eb="647">
      <t>ネン</t>
    </rPh>
    <rPh sb="647" eb="648">
      <t>ド</t>
    </rPh>
    <rPh sb="687" eb="690">
      <t>シヨウリョウ</t>
    </rPh>
    <rPh sb="690" eb="692">
      <t>シュウニュウ</t>
    </rPh>
    <rPh sb="693" eb="695">
      <t>ゲンショウ</t>
    </rPh>
    <rPh sb="711" eb="713">
      <t>シセツ</t>
    </rPh>
    <rPh sb="713" eb="716">
      <t>リヨウリツ</t>
    </rPh>
    <rPh sb="722" eb="723">
      <t>オオム</t>
    </rPh>
    <rPh sb="727" eb="729">
      <t>テイド</t>
    </rPh>
    <rPh sb="730" eb="732">
      <t>スイイ</t>
    </rPh>
    <rPh sb="738" eb="740">
      <t>ネンカン</t>
    </rPh>
    <rPh sb="741" eb="743">
      <t>サイダイ</t>
    </rPh>
    <rPh sb="743" eb="745">
      <t>カドウ</t>
    </rPh>
    <rPh sb="745" eb="746">
      <t>リツ</t>
    </rPh>
    <rPh sb="748" eb="749">
      <t>スベ</t>
    </rPh>
    <rPh sb="751" eb="753">
      <t>ネンド</t>
    </rPh>
    <rPh sb="761" eb="762">
      <t>コ</t>
    </rPh>
    <rPh sb="769" eb="771">
      <t>イチガイ</t>
    </rPh>
    <rPh sb="772" eb="774">
      <t>シセツ</t>
    </rPh>
    <rPh sb="775" eb="777">
      <t>セイノウ</t>
    </rPh>
    <rPh sb="777" eb="779">
      <t>カタ</t>
    </rPh>
    <rPh sb="781" eb="783">
      <t>ハンダン</t>
    </rPh>
    <rPh sb="791" eb="794">
      <t>スイセンカ</t>
    </rPh>
    <rPh sb="794" eb="795">
      <t>リツ</t>
    </rPh>
    <rPh sb="800" eb="802">
      <t>ビゾウ</t>
    </rPh>
    <rPh sb="803" eb="805">
      <t>ケイコウ</t>
    </rPh>
    <rPh sb="817" eb="818">
      <t>ネン</t>
    </rPh>
    <rPh sb="818" eb="819">
      <t>ド</t>
    </rPh>
    <rPh sb="820" eb="822">
      <t>ビゲン</t>
    </rPh>
    <rPh sb="831" eb="834">
      <t>ミセツゾク</t>
    </rPh>
    <rPh sb="835" eb="837">
      <t>フクシ</t>
    </rPh>
    <rPh sb="837" eb="839">
      <t>シセツ</t>
    </rPh>
    <rPh sb="841" eb="843">
      <t>ニュウショ</t>
    </rPh>
    <rPh sb="843" eb="844">
      <t>シャ</t>
    </rPh>
    <rPh sb="844" eb="845">
      <t>ゾウ</t>
    </rPh>
    <phoneticPr fontId="4"/>
  </si>
  <si>
    <t>今後、施設の老朽化や処理区域内人口の減少による一層の経費回収率および施設利用率の低下が考えられる。そのため、機能強化の優先順位見直しに併せて、近隣に位置する公共下水道や集中浄化槽との広域化・共同化について検討を行う必要がある。</t>
    <rPh sb="0" eb="2">
      <t>コンゴ</t>
    </rPh>
    <rPh sb="3" eb="5">
      <t>シセツ</t>
    </rPh>
    <rPh sb="6" eb="9">
      <t>ロウキュウカ</t>
    </rPh>
    <rPh sb="10" eb="12">
      <t>ショリ</t>
    </rPh>
    <rPh sb="12" eb="15">
      <t>クイキナイ</t>
    </rPh>
    <rPh sb="15" eb="17">
      <t>ジンコウ</t>
    </rPh>
    <rPh sb="18" eb="20">
      <t>ゲンショウ</t>
    </rPh>
    <rPh sb="23" eb="25">
      <t>イッソウ</t>
    </rPh>
    <rPh sb="26" eb="28">
      <t>ケイヒ</t>
    </rPh>
    <rPh sb="28" eb="30">
      <t>カイシュウ</t>
    </rPh>
    <rPh sb="30" eb="31">
      <t>リツ</t>
    </rPh>
    <rPh sb="34" eb="36">
      <t>シセツ</t>
    </rPh>
    <rPh sb="36" eb="39">
      <t>リヨウリツ</t>
    </rPh>
    <rPh sb="40" eb="42">
      <t>テイカ</t>
    </rPh>
    <rPh sb="43" eb="44">
      <t>カンガ</t>
    </rPh>
    <rPh sb="54" eb="56">
      <t>キノウ</t>
    </rPh>
    <rPh sb="56" eb="58">
      <t>キョウカ</t>
    </rPh>
    <rPh sb="59" eb="61">
      <t>ユウセン</t>
    </rPh>
    <rPh sb="61" eb="63">
      <t>ジュンイ</t>
    </rPh>
    <rPh sb="63" eb="65">
      <t>ミナオ</t>
    </rPh>
    <rPh sb="67" eb="68">
      <t>アワ</t>
    </rPh>
    <rPh sb="71" eb="73">
      <t>キンリン</t>
    </rPh>
    <rPh sb="74" eb="76">
      <t>イチ</t>
    </rPh>
    <rPh sb="78" eb="80">
      <t>コウキョウ</t>
    </rPh>
    <rPh sb="80" eb="83">
      <t>ゲスイドウ</t>
    </rPh>
    <rPh sb="84" eb="86">
      <t>シュウチュウ</t>
    </rPh>
    <rPh sb="86" eb="89">
      <t>ジョウカソウ</t>
    </rPh>
    <rPh sb="102" eb="103">
      <t>ケン</t>
    </rPh>
    <rPh sb="105" eb="106">
      <t>オコナ</t>
    </rPh>
    <rPh sb="107" eb="109">
      <t>ヒツヨウ</t>
    </rPh>
    <phoneticPr fontId="4"/>
  </si>
  <si>
    <t>処理場内の機器類等の更新は、長寿命化対策として、26年度から3地区のうち1地区について取り組んでおり、令和2年度に別の1地区が供用開始後15年を経過するため、その後長寿命化に着手する予定である。管渠については現在のところ全3地区において未着手となっている。
特に、供用開始から15年を経過する地区については機能診断の結果を踏まえて、計画的に機器類の更新を行っていく必要がある。</t>
    <rPh sb="0" eb="2">
      <t>ショリ</t>
    </rPh>
    <rPh sb="2" eb="4">
      <t>ジョウナイ</t>
    </rPh>
    <rPh sb="5" eb="7">
      <t>キキ</t>
    </rPh>
    <rPh sb="7" eb="8">
      <t>ルイ</t>
    </rPh>
    <rPh sb="8" eb="9">
      <t>トウ</t>
    </rPh>
    <rPh sb="10" eb="12">
      <t>コウシン</t>
    </rPh>
    <rPh sb="14" eb="15">
      <t>チョウ</t>
    </rPh>
    <rPh sb="15" eb="18">
      <t>ジュミョウカ</t>
    </rPh>
    <rPh sb="18" eb="20">
      <t>タイサク</t>
    </rPh>
    <rPh sb="26" eb="27">
      <t>ネン</t>
    </rPh>
    <rPh sb="27" eb="28">
      <t>ド</t>
    </rPh>
    <rPh sb="31" eb="33">
      <t>チク</t>
    </rPh>
    <rPh sb="37" eb="39">
      <t>チク</t>
    </rPh>
    <rPh sb="43" eb="44">
      <t>ト</t>
    </rPh>
    <rPh sb="45" eb="46">
      <t>ク</t>
    </rPh>
    <rPh sb="51" eb="52">
      <t>レイ</t>
    </rPh>
    <rPh sb="52" eb="53">
      <t>ワ</t>
    </rPh>
    <rPh sb="54" eb="55">
      <t>ネン</t>
    </rPh>
    <rPh sb="55" eb="56">
      <t>ド</t>
    </rPh>
    <rPh sb="57" eb="58">
      <t>ベツ</t>
    </rPh>
    <rPh sb="60" eb="62">
      <t>チク</t>
    </rPh>
    <rPh sb="63" eb="65">
      <t>キョウヨウ</t>
    </rPh>
    <rPh sb="65" eb="68">
      <t>カイシゴ</t>
    </rPh>
    <rPh sb="70" eb="71">
      <t>ネン</t>
    </rPh>
    <rPh sb="72" eb="74">
      <t>ケイカ</t>
    </rPh>
    <rPh sb="81" eb="82">
      <t>ゴ</t>
    </rPh>
    <rPh sb="82" eb="83">
      <t>チョウ</t>
    </rPh>
    <rPh sb="83" eb="86">
      <t>ジュミョウカ</t>
    </rPh>
    <rPh sb="87" eb="89">
      <t>チャクシュ</t>
    </rPh>
    <rPh sb="91" eb="93">
      <t>ヨテイ</t>
    </rPh>
    <rPh sb="97" eb="99">
      <t>カンキョ</t>
    </rPh>
    <rPh sb="104" eb="106">
      <t>ゲンザイ</t>
    </rPh>
    <rPh sb="110" eb="111">
      <t>ゼン</t>
    </rPh>
    <rPh sb="112" eb="114">
      <t>チク</t>
    </rPh>
    <rPh sb="118" eb="121">
      <t>ミチャクシュ</t>
    </rPh>
    <rPh sb="129" eb="130">
      <t>トク</t>
    </rPh>
    <rPh sb="132" eb="134">
      <t>キョウヨウ</t>
    </rPh>
    <rPh sb="134" eb="136">
      <t>カイシ</t>
    </rPh>
    <rPh sb="140" eb="141">
      <t>ネン</t>
    </rPh>
    <rPh sb="142" eb="144">
      <t>ケイカ</t>
    </rPh>
    <rPh sb="146" eb="148">
      <t>チク</t>
    </rPh>
    <rPh sb="153" eb="155">
      <t>キノウ</t>
    </rPh>
    <rPh sb="155" eb="157">
      <t>シンダン</t>
    </rPh>
    <rPh sb="158" eb="160">
      <t>ケッカ</t>
    </rPh>
    <rPh sb="161" eb="162">
      <t>フ</t>
    </rPh>
    <rPh sb="166" eb="169">
      <t>ケイカクテキ</t>
    </rPh>
    <rPh sb="170" eb="172">
      <t>キキ</t>
    </rPh>
    <rPh sb="172" eb="173">
      <t>ルイ</t>
    </rPh>
    <rPh sb="174" eb="176">
      <t>コウシン</t>
    </rPh>
    <rPh sb="177" eb="178">
      <t>オコナ</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</si>
</sst>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8F-44E1-90DB-3903120054AB}"/>
            </c:ext>
          </c:extLst>
        </c:ser>
        <c:dLbls>
          <c:showLegendKey val="0"/>
          <c:showVal val="0"/>
          <c:showCatName val="0"/>
          <c:showSerName val="0"/>
          <c:showPercent val="0"/>
          <c:showBubbleSize val="0"/>
        </c:dLbls>
        <c:gapWidth val="150"/>
        <c:axId val="124623872"/>
        <c:axId val="1246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E68F-44E1-90DB-3903120054AB}"/>
            </c:ext>
          </c:extLst>
        </c:ser>
        <c:dLbls>
          <c:showLegendKey val="0"/>
          <c:showVal val="0"/>
          <c:showCatName val="0"/>
          <c:showSerName val="0"/>
          <c:showPercent val="0"/>
          <c:showBubbleSize val="0"/>
        </c:dLbls>
        <c:marker val="1"/>
        <c:smooth val="0"/>
        <c:axId val="124623872"/>
        <c:axId val="124630144"/>
      </c:lineChart>
      <c:dateAx>
        <c:axId val="124623872"/>
        <c:scaling>
          <c:orientation val="minMax"/>
        </c:scaling>
        <c:delete val="1"/>
        <c:axPos val="b"/>
        <c:numFmt formatCode="ge" sourceLinked="1"/>
        <c:majorTickMark val="none"/>
        <c:minorTickMark val="none"/>
        <c:tickLblPos val="none"/>
        <c:crossAx val="124630144"/>
        <c:crosses val="autoZero"/>
        <c:auto val="1"/>
        <c:lblOffset val="100"/>
        <c:baseTimeUnit val="years"/>
      </c:dateAx>
      <c:valAx>
        <c:axId val="1246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49.17</c:v>
                </c:pt>
                <c:pt idx="1">
                  <c:v>48.94</c:v>
                </c:pt>
                <c:pt idx="2">
                  <c:v>49.76</c:v>
                </c:pt>
                <c:pt idx="3">
                  <c:v>47.64</c:v>
                </c:pt>
                <c:pt idx="4">
                  <c:v>45.28</c:v>
                </c:pt>
              </c:numCache>
            </c:numRef>
          </c:val>
          <c:extLst>
            <c:ext xmlns:c16="http://schemas.microsoft.com/office/drawing/2014/chart" uri="{C3380CC4-5D6E-409C-BE32-E72D297353CC}">
              <c16:uniqueId val="{00000000-F554-4C91-AB95-C83D5629322D}"/>
            </c:ext>
          </c:extLst>
        </c:ser>
        <c:dLbls>
          <c:showLegendKey val="0"/>
          <c:showVal val="0"/>
          <c:showCatName val="0"/>
          <c:showSerName val="0"/>
          <c:showPercent val="0"/>
          <c:showBubbleSize val="0"/>
        </c:dLbls>
        <c:gapWidth val="150"/>
        <c:axId val="125643392"/>
        <c:axId val="1256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554-4C91-AB95-C83D5629322D}"/>
            </c:ext>
          </c:extLst>
        </c:ser>
        <c:dLbls>
          <c:showLegendKey val="0"/>
          <c:showVal val="0"/>
          <c:showCatName val="0"/>
          <c:showSerName val="0"/>
          <c:showPercent val="0"/>
          <c:showBubbleSize val="0"/>
        </c:dLbls>
        <c:marker val="1"/>
        <c:smooth val="0"/>
        <c:axId val="125643392"/>
        <c:axId val="125649664"/>
      </c:lineChart>
      <c:dateAx>
        <c:axId val="125643392"/>
        <c:scaling>
          <c:orientation val="minMax"/>
        </c:scaling>
        <c:delete val="1"/>
        <c:axPos val="b"/>
        <c:numFmt formatCode="ge" sourceLinked="1"/>
        <c:majorTickMark val="none"/>
        <c:minorTickMark val="none"/>
        <c:tickLblPos val="none"/>
        <c:crossAx val="125649664"/>
        <c:crosses val="autoZero"/>
        <c:auto val="1"/>
        <c:lblOffset val="100"/>
        <c:baseTimeUnit val="years"/>
      </c:dateAx>
      <c:valAx>
        <c:axId val="125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89.36</c:v>
                </c:pt>
                <c:pt idx="1">
                  <c:v>90.8</c:v>
                </c:pt>
                <c:pt idx="2">
                  <c:v>90.2</c:v>
                </c:pt>
                <c:pt idx="3">
                  <c:v>90.67</c:v>
                </c:pt>
                <c:pt idx="4">
                  <c:v>92.02</c:v>
                </c:pt>
              </c:numCache>
            </c:numRef>
          </c:val>
          <c:extLst>
            <c:ext xmlns:c16="http://schemas.microsoft.com/office/drawing/2014/chart" uri="{C3380CC4-5D6E-409C-BE32-E72D297353CC}">
              <c16:uniqueId val="{00000000-46EC-4EE9-A172-B698663C7F9F}"/>
            </c:ext>
          </c:extLst>
        </c:ser>
        <c:dLbls>
          <c:showLegendKey val="0"/>
          <c:showVal val="0"/>
          <c:showCatName val="0"/>
          <c:showSerName val="0"/>
          <c:showPercent val="0"/>
          <c:showBubbleSize val="0"/>
        </c:dLbls>
        <c:gapWidth val="150"/>
        <c:axId val="125697024"/>
        <c:axId val="1257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6EC-4EE9-A172-B698663C7F9F}"/>
            </c:ext>
          </c:extLst>
        </c:ser>
        <c:dLbls>
          <c:showLegendKey val="0"/>
          <c:showVal val="0"/>
          <c:showCatName val="0"/>
          <c:showSerName val="0"/>
          <c:showPercent val="0"/>
          <c:showBubbleSize val="0"/>
        </c:dLbls>
        <c:marker val="1"/>
        <c:smooth val="0"/>
        <c:axId val="125697024"/>
        <c:axId val="125707392"/>
      </c:lineChart>
      <c:dateAx>
        <c:axId val="125697024"/>
        <c:scaling>
          <c:orientation val="minMax"/>
        </c:scaling>
        <c:delete val="1"/>
        <c:axPos val="b"/>
        <c:numFmt formatCode="ge" sourceLinked="1"/>
        <c:majorTickMark val="none"/>
        <c:minorTickMark val="none"/>
        <c:tickLblPos val="none"/>
        <c:crossAx val="125707392"/>
        <c:crosses val="autoZero"/>
        <c:auto val="1"/>
        <c:lblOffset val="100"/>
        <c:baseTimeUnit val="years"/>
      </c:dateAx>
      <c:valAx>
        <c:axId val="1257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100.35</c:v>
                </c:pt>
                <c:pt idx="1">
                  <c:v>100.31</c:v>
                </c:pt>
                <c:pt idx="2">
                  <c:v>100.14</c:v>
                </c:pt>
                <c:pt idx="3">
                  <c:v>100.08</c:v>
                </c:pt>
                <c:pt idx="4">
                  <c:v>100.03</c:v>
                </c:pt>
              </c:numCache>
            </c:numRef>
          </c:val>
          <c:extLst>
            <c:ext xmlns:c16="http://schemas.microsoft.com/office/drawing/2014/chart" uri="{C3380CC4-5D6E-409C-BE32-E72D297353CC}">
              <c16:uniqueId val="{00000000-EEE1-4C93-A27A-9B0BD70BBE86}"/>
            </c:ext>
          </c:extLst>
        </c:ser>
        <c:dLbls>
          <c:showLegendKey val="0"/>
          <c:showVal val="0"/>
          <c:showCatName val="0"/>
          <c:showSerName val="0"/>
          <c:showPercent val="0"/>
          <c:showBubbleSize val="0"/>
        </c:dLbls>
        <c:gapWidth val="150"/>
        <c:axId val="125197696"/>
        <c:axId val="1252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E1-4C93-A27A-9B0BD70BBE86}"/>
            </c:ext>
          </c:extLst>
        </c:ser>
        <c:dLbls>
          <c:showLegendKey val="0"/>
          <c:showVal val="0"/>
          <c:showCatName val="0"/>
          <c:showSerName val="0"/>
          <c:showPercent val="0"/>
          <c:showBubbleSize val="0"/>
        </c:dLbls>
        <c:marker val="1"/>
        <c:smooth val="0"/>
        <c:axId val="125197696"/>
        <c:axId val="125208064"/>
      </c:lineChart>
      <c:dateAx>
        <c:axId val="125197696"/>
        <c:scaling>
          <c:orientation val="minMax"/>
        </c:scaling>
        <c:delete val="1"/>
        <c:axPos val="b"/>
        <c:numFmt formatCode="ge" sourceLinked="1"/>
        <c:majorTickMark val="none"/>
        <c:minorTickMark val="none"/>
        <c:tickLblPos val="none"/>
        <c:crossAx val="125208064"/>
        <c:crosses val="autoZero"/>
        <c:auto val="1"/>
        <c:lblOffset val="100"/>
        <c:baseTimeUnit val="years"/>
      </c:dateAx>
      <c:valAx>
        <c:axId val="1252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1C-4676-AAEB-1E235C317B25}"/>
            </c:ext>
          </c:extLst>
        </c:ser>
        <c:dLbls>
          <c:showLegendKey val="0"/>
          <c:showVal val="0"/>
          <c:showCatName val="0"/>
          <c:showSerName val="0"/>
          <c:showPercent val="0"/>
          <c:showBubbleSize val="0"/>
        </c:dLbls>
        <c:gapWidth val="150"/>
        <c:axId val="125243392"/>
        <c:axId val="1252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1C-4676-AAEB-1E235C317B25}"/>
            </c:ext>
          </c:extLst>
        </c:ser>
        <c:dLbls>
          <c:showLegendKey val="0"/>
          <c:showVal val="0"/>
          <c:showCatName val="0"/>
          <c:showSerName val="0"/>
          <c:showPercent val="0"/>
          <c:showBubbleSize val="0"/>
        </c:dLbls>
        <c:marker val="1"/>
        <c:smooth val="0"/>
        <c:axId val="125243392"/>
        <c:axId val="125245312"/>
      </c:lineChart>
      <c:dateAx>
        <c:axId val="125243392"/>
        <c:scaling>
          <c:orientation val="minMax"/>
        </c:scaling>
        <c:delete val="1"/>
        <c:axPos val="b"/>
        <c:numFmt formatCode="ge" sourceLinked="1"/>
        <c:majorTickMark val="none"/>
        <c:minorTickMark val="none"/>
        <c:tickLblPos val="none"/>
        <c:crossAx val="125245312"/>
        <c:crosses val="autoZero"/>
        <c:auto val="1"/>
        <c:lblOffset val="100"/>
        <c:baseTimeUnit val="years"/>
      </c:dateAx>
      <c:valAx>
        <c:axId val="1252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89-4663-9F91-ABE1B9E2FCF6}"/>
            </c:ext>
          </c:extLst>
        </c:ser>
        <c:dLbls>
          <c:showLegendKey val="0"/>
          <c:showVal val="0"/>
          <c:showCatName val="0"/>
          <c:showSerName val="0"/>
          <c:showPercent val="0"/>
          <c:showBubbleSize val="0"/>
        </c:dLbls>
        <c:gapWidth val="150"/>
        <c:axId val="125292928"/>
        <c:axId val="1252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89-4663-9F91-ABE1B9E2FCF6}"/>
            </c:ext>
          </c:extLst>
        </c:ser>
        <c:dLbls>
          <c:showLegendKey val="0"/>
          <c:showVal val="0"/>
          <c:showCatName val="0"/>
          <c:showSerName val="0"/>
          <c:showPercent val="0"/>
          <c:showBubbleSize val="0"/>
        </c:dLbls>
        <c:marker val="1"/>
        <c:smooth val="0"/>
        <c:axId val="125292928"/>
        <c:axId val="125294848"/>
      </c:lineChart>
      <c:dateAx>
        <c:axId val="125292928"/>
        <c:scaling>
          <c:orientation val="minMax"/>
        </c:scaling>
        <c:delete val="1"/>
        <c:axPos val="b"/>
        <c:numFmt formatCode="ge" sourceLinked="1"/>
        <c:majorTickMark val="none"/>
        <c:minorTickMark val="none"/>
        <c:tickLblPos val="none"/>
        <c:crossAx val="125294848"/>
        <c:crosses val="autoZero"/>
        <c:auto val="1"/>
        <c:lblOffset val="100"/>
        <c:baseTimeUnit val="years"/>
      </c:dateAx>
      <c:valAx>
        <c:axId val="1252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2F-448F-A971-A6800020EA41}"/>
            </c:ext>
          </c:extLst>
        </c:ser>
        <c:dLbls>
          <c:showLegendKey val="0"/>
          <c:showVal val="0"/>
          <c:showCatName val="0"/>
          <c:showSerName val="0"/>
          <c:showPercent val="0"/>
          <c:showBubbleSize val="0"/>
        </c:dLbls>
        <c:gapWidth val="150"/>
        <c:axId val="125389824"/>
        <c:axId val="1254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2F-448F-A971-A6800020EA41}"/>
            </c:ext>
          </c:extLst>
        </c:ser>
        <c:dLbls>
          <c:showLegendKey val="0"/>
          <c:showVal val="0"/>
          <c:showCatName val="0"/>
          <c:showSerName val="0"/>
          <c:showPercent val="0"/>
          <c:showBubbleSize val="0"/>
        </c:dLbls>
        <c:marker val="1"/>
        <c:smooth val="0"/>
        <c:axId val="125389824"/>
        <c:axId val="125400192"/>
      </c:lineChart>
      <c:dateAx>
        <c:axId val="125389824"/>
        <c:scaling>
          <c:orientation val="minMax"/>
        </c:scaling>
        <c:delete val="1"/>
        <c:axPos val="b"/>
        <c:numFmt formatCode="ge" sourceLinked="1"/>
        <c:majorTickMark val="none"/>
        <c:minorTickMark val="none"/>
        <c:tickLblPos val="none"/>
        <c:crossAx val="125400192"/>
        <c:crosses val="autoZero"/>
        <c:auto val="1"/>
        <c:lblOffset val="100"/>
        <c:baseTimeUnit val="years"/>
      </c:dateAx>
      <c:valAx>
        <c:axId val="1254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B-4840-B74F-40F8F76431C6}"/>
            </c:ext>
          </c:extLst>
        </c:ser>
        <c:dLbls>
          <c:showLegendKey val="0"/>
          <c:showVal val="0"/>
          <c:showCatName val="0"/>
          <c:showSerName val="0"/>
          <c:showPercent val="0"/>
          <c:showBubbleSize val="0"/>
        </c:dLbls>
        <c:gapWidth val="150"/>
        <c:axId val="125439360"/>
        <c:axId val="1254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B-4840-B74F-40F8F76431C6}"/>
            </c:ext>
          </c:extLst>
        </c:ser>
        <c:dLbls>
          <c:showLegendKey val="0"/>
          <c:showVal val="0"/>
          <c:showCatName val="0"/>
          <c:showSerName val="0"/>
          <c:showPercent val="0"/>
          <c:showBubbleSize val="0"/>
        </c:dLbls>
        <c:marker val="1"/>
        <c:smooth val="0"/>
        <c:axId val="125439360"/>
        <c:axId val="125445632"/>
      </c:lineChart>
      <c:dateAx>
        <c:axId val="125439360"/>
        <c:scaling>
          <c:orientation val="minMax"/>
        </c:scaling>
        <c:delete val="1"/>
        <c:axPos val="b"/>
        <c:numFmt formatCode="ge" sourceLinked="1"/>
        <c:majorTickMark val="none"/>
        <c:minorTickMark val="none"/>
        <c:tickLblPos val="none"/>
        <c:crossAx val="125445632"/>
        <c:crosses val="autoZero"/>
        <c:auto val="1"/>
        <c:lblOffset val="100"/>
        <c:baseTimeUnit val="years"/>
      </c:dateAx>
      <c:valAx>
        <c:axId val="1254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27.21</c:v>
                </c:pt>
                <c:pt idx="1">
                  <c:v>30.25</c:v>
                </c:pt>
                <c:pt idx="2">
                  <c:v>38.380000000000003</c:v>
                </c:pt>
                <c:pt idx="3">
                  <c:v>32.549999999999997</c:v>
                </c:pt>
                <c:pt idx="4">
                  <c:v>12.88</c:v>
                </c:pt>
              </c:numCache>
            </c:numRef>
          </c:val>
          <c:extLst>
            <c:ext xmlns:c16="http://schemas.microsoft.com/office/drawing/2014/chart" uri="{C3380CC4-5D6E-409C-BE32-E72D297353CC}">
              <c16:uniqueId val="{00000000-9126-45F4-A266-86844B85BD28}"/>
            </c:ext>
          </c:extLst>
        </c:ser>
        <c:dLbls>
          <c:showLegendKey val="0"/>
          <c:showVal val="0"/>
          <c:showCatName val="0"/>
          <c:showSerName val="0"/>
          <c:showPercent val="0"/>
          <c:showBubbleSize val="0"/>
        </c:dLbls>
        <c:gapWidth val="150"/>
        <c:axId val="125474688"/>
        <c:axId val="12549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9126-45F4-A266-86844B85BD28}"/>
            </c:ext>
          </c:extLst>
        </c:ser>
        <c:dLbls>
          <c:showLegendKey val="0"/>
          <c:showVal val="0"/>
          <c:showCatName val="0"/>
          <c:showSerName val="0"/>
          <c:showPercent val="0"/>
          <c:showBubbleSize val="0"/>
        </c:dLbls>
        <c:marker val="1"/>
        <c:smooth val="0"/>
        <c:axId val="125474688"/>
        <c:axId val="125493248"/>
      </c:lineChart>
      <c:dateAx>
        <c:axId val="125474688"/>
        <c:scaling>
          <c:orientation val="minMax"/>
        </c:scaling>
        <c:delete val="1"/>
        <c:axPos val="b"/>
        <c:numFmt formatCode="ge" sourceLinked="1"/>
        <c:majorTickMark val="none"/>
        <c:minorTickMark val="none"/>
        <c:tickLblPos val="none"/>
        <c:crossAx val="125493248"/>
        <c:crosses val="autoZero"/>
        <c:auto val="1"/>
        <c:lblOffset val="100"/>
        <c:baseTimeUnit val="years"/>
      </c:dateAx>
      <c:valAx>
        <c:axId val="1254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68.010000000000005</c:v>
                </c:pt>
                <c:pt idx="1">
                  <c:v>71.73</c:v>
                </c:pt>
                <c:pt idx="2">
                  <c:v>69.930000000000007</c:v>
                </c:pt>
                <c:pt idx="3">
                  <c:v>58.27</c:v>
                </c:pt>
                <c:pt idx="4">
                  <c:v>50.08</c:v>
                </c:pt>
              </c:numCache>
            </c:numRef>
          </c:val>
          <c:extLst>
            <c:ext xmlns:c16="http://schemas.microsoft.com/office/drawing/2014/chart" uri="{C3380CC4-5D6E-409C-BE32-E72D297353CC}">
              <c16:uniqueId val="{00000000-BE7F-4373-9225-52C4F874017E}"/>
            </c:ext>
          </c:extLst>
        </c:ser>
        <c:dLbls>
          <c:showLegendKey val="0"/>
          <c:showVal val="0"/>
          <c:showCatName val="0"/>
          <c:showSerName val="0"/>
          <c:showPercent val="0"/>
          <c:showBubbleSize val="0"/>
        </c:dLbls>
        <c:gapWidth val="150"/>
        <c:axId val="125516032"/>
        <c:axId val="1255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BE7F-4373-9225-52C4F874017E}"/>
            </c:ext>
          </c:extLst>
        </c:ser>
        <c:dLbls>
          <c:showLegendKey val="0"/>
          <c:showVal val="0"/>
          <c:showCatName val="0"/>
          <c:showSerName val="0"/>
          <c:showPercent val="0"/>
          <c:showBubbleSize val="0"/>
        </c:dLbls>
        <c:marker val="1"/>
        <c:smooth val="0"/>
        <c:axId val="125516032"/>
        <c:axId val="125526400"/>
      </c:lineChart>
      <c:dateAx>
        <c:axId val="125516032"/>
        <c:scaling>
          <c:orientation val="minMax"/>
        </c:scaling>
        <c:delete val="1"/>
        <c:axPos val="b"/>
        <c:numFmt formatCode="ge" sourceLinked="1"/>
        <c:majorTickMark val="none"/>
        <c:minorTickMark val="none"/>
        <c:tickLblPos val="none"/>
        <c:crossAx val="125526400"/>
        <c:crosses val="autoZero"/>
        <c:auto val="1"/>
        <c:lblOffset val="100"/>
        <c:baseTimeUnit val="years"/>
      </c:dateAx>
      <c:valAx>
        <c:axId val="1255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300.05</c:v>
                </c:pt>
                <c:pt idx="1">
                  <c:v>283.95999999999998</c:v>
                </c:pt>
                <c:pt idx="2">
                  <c:v>304.16000000000003</c:v>
                </c:pt>
                <c:pt idx="3">
                  <c:v>290.63</c:v>
                </c:pt>
                <c:pt idx="4">
                  <c:v>325.95</c:v>
                </c:pt>
              </c:numCache>
            </c:numRef>
          </c:val>
          <c:extLst>
            <c:ext xmlns:c16="http://schemas.microsoft.com/office/drawing/2014/chart" uri="{C3380CC4-5D6E-409C-BE32-E72D297353CC}">
              <c16:uniqueId val="{00000000-1D9D-4D22-91E8-EFF3E9ACA336}"/>
            </c:ext>
          </c:extLst>
        </c:ser>
        <c:dLbls>
          <c:showLegendKey val="0"/>
          <c:showVal val="0"/>
          <c:showCatName val="0"/>
          <c:showSerName val="0"/>
          <c:showPercent val="0"/>
          <c:showBubbleSize val="0"/>
        </c:dLbls>
        <c:gapWidth val="150"/>
        <c:axId val="125552896"/>
        <c:axId val="12555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D9D-4D22-91E8-EFF3E9ACA336}"/>
            </c:ext>
          </c:extLst>
        </c:ser>
        <c:dLbls>
          <c:showLegendKey val="0"/>
          <c:showVal val="0"/>
          <c:showCatName val="0"/>
          <c:showSerName val="0"/>
          <c:showPercent val="0"/>
          <c:showBubbleSize val="0"/>
        </c:dLbls>
        <c:marker val="1"/>
        <c:smooth val="0"/>
        <c:axId val="125552896"/>
        <c:axId val="125555072"/>
      </c:lineChart>
      <c:dateAx>
        <c:axId val="125552896"/>
        <c:scaling>
          <c:orientation val="minMax"/>
        </c:scaling>
        <c:delete val="1"/>
        <c:axPos val="b"/>
        <c:numFmt formatCode="ge" sourceLinked="1"/>
        <c:majorTickMark val="none"/>
        <c:minorTickMark val="none"/>
        <c:tickLblPos val="none"/>
        <c:crossAx val="125555072"/>
        <c:crosses val="autoZero"/>
        <c:auto val="1"/>
        <c:lblOffset val="100"/>
        <c:baseTimeUnit val="years"/>
      </c:dateAx>
      <c:valAx>
        <c:axId val="1255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K56" sqref="BK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大分市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479097</v>
      </c>
      <c r="AM8" s="74"/>
      <c r="AN8" s="74"/>
      <c r="AO8" s="74"/>
      <c r="AP8" s="74"/>
      <c r="AQ8" s="74"/>
      <c r="AR8" s="74"/>
      <c r="AS8" s="74"/>
      <c r="AT8" s="73">
        <f>データ!T6</f>
        <v>502.39</v>
      </c>
      <c r="AU8" s="73"/>
      <c r="AV8" s="73"/>
      <c r="AW8" s="73"/>
      <c r="AX8" s="73"/>
      <c r="AY8" s="73"/>
      <c r="AZ8" s="73"/>
      <c r="BA8" s="73"/>
      <c r="BB8" s="73">
        <f>データ!U6</f>
        <v>953.64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0.38</v>
      </c>
      <c r="Q10" s="73"/>
      <c r="R10" s="73"/>
      <c r="S10" s="73"/>
      <c r="T10" s="73"/>
      <c r="U10" s="73"/>
      <c r="V10" s="73"/>
      <c r="W10" s="73">
        <f>データ!Q6</f>
        <v>93.36</v>
      </c>
      <c r="X10" s="73"/>
      <c r="Y10" s="73"/>
      <c r="Z10" s="73"/>
      <c r="AA10" s="73"/>
      <c r="AB10" s="73"/>
      <c r="AC10" s="73"/>
      <c r="AD10" s="74">
        <f>データ!R6</f>
        <v>2741</v>
      </c>
      <c r="AE10" s="74"/>
      <c r="AF10" s="74"/>
      <c r="AG10" s="74"/>
      <c r="AH10" s="74"/>
      <c r="AI10" s="74"/>
      <c r="AJ10" s="74"/>
      <c r="AK10" s="2"/>
      <c r="AL10" s="74">
        <f>データ!V6</f>
        <v>1792</v>
      </c>
      <c r="AM10" s="74"/>
      <c r="AN10" s="74"/>
      <c r="AO10" s="74"/>
      <c r="AP10" s="74"/>
      <c r="AQ10" s="74"/>
      <c r="AR10" s="74"/>
      <c r="AS10" s="74"/>
      <c r="AT10" s="73">
        <f>データ!W6</f>
        <v>0.72</v>
      </c>
      <c r="AU10" s="73"/>
      <c r="AV10" s="73"/>
      <c r="AW10" s="73"/>
      <c r="AX10" s="73"/>
      <c r="AY10" s="73"/>
      <c r="AZ10" s="73"/>
      <c r="BA10" s="73"/>
      <c r="BB10" s="73">
        <f>データ!X6</f>
        <v>2488.89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7"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7"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7"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110</v>
      </c>
      <c r="BM16" s="65"/>
      <c r="BN16" s="65"/>
      <c r="BO16" s="65"/>
      <c r="BP16" s="65"/>
      <c r="BQ16" s="65"/>
      <c r="BR16" s="65"/>
      <c r="BS16" s="65"/>
      <c r="BT16" s="65"/>
      <c r="BU16" s="65"/>
      <c r="BV16" s="65"/>
      <c r="BW16" s="65"/>
      <c r="BX16" s="65"/>
      <c r="BY16" s="65"/>
      <c r="BZ16" s="66"/>
    </row>
    <row r="17" spans="1:78" ht="13.7"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7"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7"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7"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7"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7"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7"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7"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7"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7"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7"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7"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7"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7"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7"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7"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7"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7"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7"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7"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7"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7"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7"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7"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7"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7"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7"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7"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7"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7"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7"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7"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7"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7"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7"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7"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7"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7"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7"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7"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7"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7"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7"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7"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7"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7"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7"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7"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7"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7"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7"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7"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7"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7"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7"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7"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7"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7"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7"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7"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7"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7"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7"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7"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7"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7"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2cJ27EfT1Zr7et4B1TPoKMNtFWUpOFaUnZivcYE4SDRSxwtEUlRyCTb8luR1NBuNpJTdhp6DGNPIGQsvaoXC7w==" saltValue="c3RIMSypMe7tZc6ENaQa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442011</v>
      </c>
      <c r="D6" s="33">
        <f t="shared" si="3"/>
        <v>47</v>
      </c>
      <c r="E6" s="33">
        <f t="shared" si="3"/>
        <v>17</v>
      </c>
      <c r="F6" s="33">
        <f t="shared" si="3"/>
        <v>5</v>
      </c>
      <c r="G6" s="33">
        <f t="shared" si="3"/>
        <v>0</v>
      </c>
      <c r="H6" s="33" t="str">
        <f t="shared" si="3"/>
        <v>大分県　大分市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0.38</v>
      </c>
      <c r="Q6" s="34">
        <f t="shared" si="3"/>
        <v>93.36</v>
      </c>
      <c r="R6" s="34">
        <f t="shared" si="3"/>
        <v>2741</v>
      </c>
      <c r="S6" s="34">
        <f t="shared" si="3"/>
        <v>479097</v>
      </c>
      <c r="T6" s="34">
        <f t="shared" si="3"/>
        <v>502.39</v>
      </c>
      <c r="U6" s="34">
        <f t="shared" si="3"/>
        <v>953.64</v>
      </c>
      <c r="V6" s="34">
        <f t="shared" si="3"/>
        <v>1792</v>
      </c>
      <c r="W6" s="34">
        <f t="shared" si="3"/>
        <v>0.72</v>
      </c>
      <c r="X6" s="34">
        <f t="shared" si="3"/>
        <v>2488.89</v>
      </c>
      <c r="Y6" s="35">
        <f>IF(Y7="",NA(),Y7)</f>
        <v>100.35</v>
      </c>
      <c r="Z6" s="35">
        <f t="shared" ref="Z6:AH6" si="4">IF(Z7="",NA(),Z7)</f>
        <v>100.31</v>
      </c>
      <c r="AA6" s="35">
        <f t="shared" si="4"/>
        <v>100.14</v>
      </c>
      <c r="AB6" s="35">
        <f t="shared" si="4"/>
        <v>100.08</v>
      </c>
      <c r="AC6" s="35">
        <f t="shared" si="4"/>
        <v>100.03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27.21</v>
      </c>
      <c r="BG6" s="35">
        <f t="shared" ref="BG6:BO6" si="7">IF(BG7="",NA(),BG7)</f>
        <v>30.25</v>
      </c>
      <c r="BH6" s="35">
        <f t="shared" si="7"/>
        <v>38.380000000000003</v>
      </c>
      <c r="BI6" s="35">
        <f t="shared" si="7"/>
        <v>32.549999999999997</v>
      </c>
      <c r="BJ6" s="35">
        <f t="shared" si="7"/>
        <v>12.88</v>
      </c>
      <c r="BK6" s="35">
        <f t="shared" si="7"/>
        <v>1044.8</v>
      </c>
      <c r="BL6" s="35">
        <f t="shared" si="7"/>
        <v>1081.8</v>
      </c>
      <c r="BM6" s="35">
        <f t="shared" si="7"/>
        <v>974.93</v>
      </c>
      <c r="BN6" s="35">
        <f t="shared" si="7"/>
        <v>855.8</v>
      </c>
      <c r="BO6" s="35">
        <f t="shared" si="7"/>
        <v>789.46</v>
      </c>
      <c r="BP6" s="34" t="str">
        <f>IF(BP7="","",IF(BP7="-","【-】","【"&amp;SUBSTITUTE(TEXT(BP7,"#,##0.00"),"-","△")&amp;"】"))</f>
        <v>【747.76】</v>
      </c>
      <c r="BQ6" s="35">
        <f>IF(BQ7="",NA(),BQ7)</f>
        <v>68.010000000000005</v>
      </c>
      <c r="BR6" s="35">
        <f t="shared" ref="BR6:BZ6" si="8">IF(BR7="",NA(),BR7)</f>
        <v>71.73</v>
      </c>
      <c r="BS6" s="35">
        <f t="shared" si="8"/>
        <v>69.930000000000007</v>
      </c>
      <c r="BT6" s="35">
        <f t="shared" si="8"/>
        <v>58.27</v>
      </c>
      <c r="BU6" s="35">
        <f t="shared" si="8"/>
        <v>50.08</v>
      </c>
      <c r="BV6" s="35">
        <f t="shared" si="8"/>
        <v>50.82</v>
      </c>
      <c r="BW6" s="35">
        <f t="shared" si="8"/>
        <v>52.19</v>
      </c>
      <c r="BX6" s="35">
        <f t="shared" si="8"/>
        <v>55.32</v>
      </c>
      <c r="BY6" s="35">
        <f t="shared" si="8"/>
        <v>59.8</v>
      </c>
      <c r="BZ6" s="35">
        <f t="shared" si="8"/>
        <v>57.77</v>
      </c>
      <c r="CA6" s="34" t="str">
        <f>IF(CA7="","",IF(CA7="-","【-】","【"&amp;SUBSTITUTE(TEXT(CA7,"#,##0.00"),"-","△")&amp;"】"))</f>
        <v>【59.51】</v>
      </c>
      <c r="CB6" s="35">
        <f>IF(CB7="",NA(),CB7)</f>
        <v>300.05</v>
      </c>
      <c r="CC6" s="35">
        <f t="shared" ref="CC6:CK6" si="9">IF(CC7="",NA(),CC7)</f>
        <v>283.95999999999998</v>
      </c>
      <c r="CD6" s="35">
        <f t="shared" si="9"/>
        <v>304.16000000000003</v>
      </c>
      <c r="CE6" s="35">
        <f t="shared" si="9"/>
        <v>290.63</v>
      </c>
      <c r="CF6" s="35">
        <f t="shared" si="9"/>
        <v>325.95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49.17</v>
      </c>
      <c r="CN6" s="35">
        <f t="shared" ref="CN6:CV6" si="10">IF(CN7="",NA(),CN7)</f>
        <v>48.94</v>
      </c>
      <c r="CO6" s="35">
        <f t="shared" si="10"/>
        <v>49.76</v>
      </c>
      <c r="CP6" s="35">
        <f t="shared" si="10"/>
        <v>47.64</v>
      </c>
      <c r="CQ6" s="35">
        <f t="shared" si="10"/>
        <v>45.28</v>
      </c>
      <c r="CR6" s="35">
        <f t="shared" si="10"/>
        <v>53.24</v>
      </c>
      <c r="CS6" s="35">
        <f t="shared" si="10"/>
        <v>52.31</v>
      </c>
      <c r="CT6" s="35">
        <f t="shared" si="10"/>
        <v>60.65</v>
      </c>
      <c r="CU6" s="35">
        <f t="shared" si="10"/>
        <v>51.75</v>
      </c>
      <c r="CV6" s="35">
        <f t="shared" si="10"/>
        <v>50.68</v>
      </c>
      <c r="CW6" s="34" t="str">
        <f>IF(CW7="","",IF(CW7="-","【-】","【"&amp;SUBSTITUTE(TEXT(CW7,"#,##0.00"),"-","△")&amp;"】"))</f>
        <v>【52.23】</v>
      </c>
      <c r="CX6" s="35">
        <f>IF(CX7="",NA(),CX7)</f>
        <v>89.36</v>
      </c>
      <c r="CY6" s="35">
        <f t="shared" ref="CY6:DG6" si="11">IF(CY7="",NA(),CY7)</f>
        <v>90.8</v>
      </c>
      <c r="CZ6" s="35">
        <f t="shared" si="11"/>
        <v>90.2</v>
      </c>
      <c r="DA6" s="35">
        <f t="shared" si="11"/>
        <v>90.67</v>
      </c>
      <c r="DB6" s="35">
        <f t="shared" si="11"/>
        <v>92.02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442011</v>
      </c>
      <c r="D7" s="37">
        <v>47</v>
      </c>
      <c r="E7" s="37">
        <v>17</v>
      </c>
      <c r="F7" s="37">
        <v>5</v>
      </c>
      <c r="G7" s="37">
        <v>0</v>
      </c>
      <c r="H7" s="37" t="s">
        <v>97</v>
      </c>
      <c r="I7" s="37" t="s">
        <v>98</v>
      </c>
      <c r="J7" s="37" t="s">
        <v>99</v>
      </c>
      <c r="K7" s="37" t="s">
        <v>100</v>
      </c>
      <c r="L7" s="37" t="s">
        <v>101</v>
      </c>
      <c r="M7" s="37" t="s">
        <v>102</v>
      </c>
      <c r="N7" s="38" t="s">
        <v>103</v>
      </c>
      <c r="O7" s="38" t="s">
        <v>104</v>
      </c>
      <c r="P7" s="38">
        <v>0.38</v>
      </c>
      <c r="Q7" s="38">
        <v>93.36</v>
      </c>
      <c r="R7" s="38">
        <v>2741</v>
      </c>
      <c r="S7" s="38">
        <v>479097</v>
      </c>
      <c r="T7" s="38">
        <v>502.39</v>
      </c>
      <c r="U7" s="38">
        <v>953.64</v>
      </c>
      <c r="V7" s="38">
        <v>1792</v>
      </c>
      <c r="W7" s="38">
        <v>0.72</v>
      </c>
      <c r="X7" s="38">
        <v>2488.89</v>
      </c>
      <c r="Y7" s="38">
        <v>100.35</v>
      </c>
      <c r="Z7" s="38">
        <v>100.31</v>
      </c>
      <c r="AA7" s="38">
        <v>100.14</v>
      </c>
      <c r="AB7" s="38">
        <v>100.08</v>
      </c>
      <c r="AC7" s="38">
        <v>100.03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27.21</v>
      </c>
      <c r="BG7" s="38">
        <v>30.25</v>
      </c>
      <c r="BH7" s="38">
        <v>38.380000000000003</v>
      </c>
      <c r="BI7" s="38">
        <v>32.549999999999997</v>
      </c>
      <c r="BJ7" s="38">
        <v>12.88</v>
      </c>
      <c r="BK7" s="38">
        <v>1044.8</v>
      </c>
      <c r="BL7" s="38">
        <v>1081.8</v>
      </c>
      <c r="BM7" s="38">
        <v>974.93</v>
      </c>
      <c r="BN7" s="38">
        <v>855.8</v>
      </c>
      <c r="BO7" s="38">
        <v>789.46</v>
      </c>
      <c r="BP7" s="38">
        <v>747.76</v>
      </c>
      <c r="BQ7" s="38">
        <v>68.010000000000005</v>
      </c>
      <c r="BR7" s="38">
        <v>71.73</v>
      </c>
      <c r="BS7" s="38">
        <v>69.930000000000007</v>
      </c>
      <c r="BT7" s="38">
        <v>58.27</v>
      </c>
      <c r="BU7" s="38">
        <v>50.08</v>
      </c>
      <c r="BV7" s="38">
        <v>50.82</v>
      </c>
      <c r="BW7" s="38">
        <v>52.19</v>
      </c>
      <c r="BX7" s="38">
        <v>55.32</v>
      </c>
      <c r="BY7" s="38">
        <v>59.8</v>
      </c>
      <c r="BZ7" s="38">
        <v>57.77</v>
      </c>
      <c r="CA7" s="38">
        <v>59.51</v>
      </c>
      <c r="CB7" s="38">
        <v>300.05</v>
      </c>
      <c r="CC7" s="38">
        <v>283.95999999999998</v>
      </c>
      <c r="CD7" s="38">
        <v>304.16000000000003</v>
      </c>
      <c r="CE7" s="38">
        <v>290.63</v>
      </c>
      <c r="CF7" s="38">
        <v>325.95</v>
      </c>
      <c r="CG7" s="38">
        <v>300.52</v>
      </c>
      <c r="CH7" s="38">
        <v>296.14</v>
      </c>
      <c r="CI7" s="38">
        <v>283.17</v>
      </c>
      <c r="CJ7" s="38">
        <v>263.76</v>
      </c>
      <c r="CK7" s="38">
        <v>274.35000000000002</v>
      </c>
      <c r="CL7" s="38">
        <v>261.45999999999998</v>
      </c>
      <c r="CM7" s="38">
        <v>49.17</v>
      </c>
      <c r="CN7" s="38">
        <v>48.94</v>
      </c>
      <c r="CO7" s="38">
        <v>49.76</v>
      </c>
      <c r="CP7" s="38">
        <v>47.64</v>
      </c>
      <c r="CQ7" s="38">
        <v>45.28</v>
      </c>
      <c r="CR7" s="38">
        <v>53.24</v>
      </c>
      <c r="CS7" s="38">
        <v>52.31</v>
      </c>
      <c r="CT7" s="38">
        <v>60.65</v>
      </c>
      <c r="CU7" s="38">
        <v>51.75</v>
      </c>
      <c r="CV7" s="38">
        <v>50.68</v>
      </c>
      <c r="CW7" s="38">
        <v>52.23</v>
      </c>
      <c r="CX7" s="38">
        <v>89.36</v>
      </c>
      <c r="CY7" s="38">
        <v>90.8</v>
      </c>
      <c r="CZ7" s="38">
        <v>90.2</v>
      </c>
      <c r="DA7" s="38">
        <v>90.67</v>
      </c>
      <c r="DB7" s="38">
        <v>92.02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2020-02-17T01:14:46Z</cp:lastPrinted>
  <dcterms:created xsi:type="dcterms:W3CDTF">2019-12-05T05:23:34Z</dcterms:created>
  <dcterms:modified xsi:type="dcterms:W3CDTF">2020-02-17T01:25:36Z</dcterms:modified>
  <cp:category/>
</cp:coreProperties>
</file>