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6_公表資料一式\⑤経営比較分析表\04 日田市ok\赤文字→黒文字へ修正※こちらを掲載\"/>
    </mc:Choice>
  </mc:AlternateContent>
  <workbookProtection workbookAlgorithmName="SHA-512" workbookHashValue="eUGxDpdeOC6MsyuVaOdbafSDGwNEYFGe2PiiuNypuw7R5C7jDrOEcYHG82A7p0c9GBGaDzKXi3a1yWCI3mskcg==" workbookSaltValue="cfLxzbUBnUAwnKcMZo/PI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<sst xmlns="http://schemas.openxmlformats.org/spreadsheetml/2006/main" count="237" uniqueCount="125">
  <si>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</si>
  <si>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</si>
  <si>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</si>
  <si>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</si>
  <si>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</si>
  <si>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</si>
  <si>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</si>
  <si>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</si>
  <si>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</si>
  <si>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</si>
  <si>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</si>
  <si>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</si>
  <si>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</si>
  <si>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</si>
  <si>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</si>
  <si>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</si>
  <si>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</si>
  <si>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</si>
  <si>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</si>
  <si>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</si>
  <si>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</si>
  <si>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</si>
  <si>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</si>
  <si>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</si>
  <si>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</si>
  <si>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</si>
  <si>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</si>
  <si>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</si>
  <si>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</si>
  <si>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</si>
  <si>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</si>
  <si>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</si>
  <si>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</si>
  <si>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</si>
  <si>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</si>
  <si>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</si>
  <si>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</si>
  <si>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</si>
  <si>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</si>
  <si>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</si>
  <si>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</si>
  <si>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</si>
  <si>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</si>
  <si>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</si>
  <si>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</si>
  <si>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</si>
  <si>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</si>
  <si>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</si>
  <si>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</si>
  <si>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</si>
  <si>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</si>
  <si>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</si>
  <si>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</si>
  <si>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</si>
  <si>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</si>
  <si>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</si>
  <si>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</si>
  <si>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</si>
  <si>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</si>
  <si>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</si>
  <si>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</si>
  <si>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</si>
  <si>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</si>
  <si>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</si>
  <si>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</si>
  <si>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</si>
  <si>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</si>
  <si>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</si>
  <si>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</si>
  <si>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</si>
  <si>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</si>
  <si>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</si>
  <si>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</si>
  <si>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</si>
  <si>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</si>
  <si>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</si>
  <si>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</si>
  <si>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</si>
  <si>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</si>
  <si>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</si>
  <si>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</si>
  <si>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</si>
  <si>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</si>
  <si>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</si>
  <si>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</si>
  <si>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</si>
  <si>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</si>
  <si>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</si>
  <si>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</si>
  <si>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</si>
  <si>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</si>
  <si>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</si>
  <si>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</si>
  <si>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</si>
  <si>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</si>
  <si>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</si>
  <si>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</si>
  <si>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</si>
  <si>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</si>
  <si>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</si>
  <si>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</si>
  <si>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</si>
  <si>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</si>
  <si>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</si>
  <si>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</si>
  <si>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</si>
  <si>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</si>
  <si>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</si>
  <si>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</si>
  <si>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</si>
  <si>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</si>
  <si>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</si>
  <si>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</si>
  <si>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</si>
  <si>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</si>
  <si>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</si>
  <si>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</si>
  <si>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</si>
  <si>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</si>
  <si>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</si>
  <si>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</si>
  <si>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</si>
  <si>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計画的に老朽管更新事業や道路改良に伴う配水管移設事業を実施しているところであるが、平成27年度は1地区の簡易水道を上水道に統合するために管路の更新事業を実施したため、更新率が高くなっている。
　平成28年度からは全施設の資産調査を実施しており、更新の必要性の高い管路については経営に与える影響を踏まえ、更新計画を見直す予定である。
　</t>
    <rPh sb="1" eb="4">
      <t>ケイカクテキ</t>
    </rPh>
    <rPh sb="5" eb="7">
      <t>ロウキュウ</t>
    </rPh>
    <rPh sb="7" eb="8">
      <t>カン</t>
    </rPh>
    <rPh sb="8" eb="10">
      <t>コウシン</t>
    </rPh>
    <rPh sb="10" eb="12">
      <t>ジギョウ</t>
    </rPh>
    <rPh sb="13" eb="15">
      <t>ドウロ</t>
    </rPh>
    <rPh sb="15" eb="17">
      <t>カイリョウ</t>
    </rPh>
    <rPh sb="18" eb="19">
      <t>トモナ</t>
    </rPh>
    <rPh sb="20" eb="23">
      <t>ハイスイカン</t>
    </rPh>
    <rPh sb="23" eb="25">
      <t>イセツ</t>
    </rPh>
    <rPh sb="25" eb="27">
      <t>ジギョウ</t>
    </rPh>
    <rPh sb="28" eb="30">
      <t>ジッシ</t>
    </rPh>
    <rPh sb="50" eb="52">
      <t>チク</t>
    </rPh>
    <rPh sb="53" eb="55">
      <t>カンイ</t>
    </rPh>
    <rPh sb="55" eb="57">
      <t>スイドウ</t>
    </rPh>
    <rPh sb="58" eb="61">
      <t>ジョウスイドウ</t>
    </rPh>
    <rPh sb="62" eb="64">
      <t>トウゴウ</t>
    </rPh>
    <rPh sb="69" eb="71">
      <t>カンロ</t>
    </rPh>
    <rPh sb="72" eb="74">
      <t>コウシン</t>
    </rPh>
    <rPh sb="74" eb="76">
      <t>ジギョウ</t>
    </rPh>
    <rPh sb="77" eb="79">
      <t>ジッシ</t>
    </rPh>
    <rPh sb="84" eb="86">
      <t>コウシン</t>
    </rPh>
    <rPh sb="86" eb="87">
      <t>リツ</t>
    </rPh>
    <rPh sb="88" eb="89">
      <t>タカ</t>
    </rPh>
    <rPh sb="98" eb="100">
      <t>ヘイセイ</t>
    </rPh>
    <rPh sb="102" eb="104">
      <t>ネンド</t>
    </rPh>
    <rPh sb="107" eb="108">
      <t>ゼン</t>
    </rPh>
    <rPh sb="108" eb="110">
      <t>シセツ</t>
    </rPh>
    <rPh sb="111" eb="113">
      <t>シサン</t>
    </rPh>
    <rPh sb="113" eb="115">
      <t>チョウサ</t>
    </rPh>
    <rPh sb="116" eb="118">
      <t>ジッシ</t>
    </rPh>
    <rPh sb="123" eb="125">
      <t>コウシン</t>
    </rPh>
    <rPh sb="126" eb="129">
      <t>ヒツヨウセイ</t>
    </rPh>
    <rPh sb="130" eb="131">
      <t>タカ</t>
    </rPh>
    <rPh sb="132" eb="134">
      <t>カンロ</t>
    </rPh>
    <rPh sb="139" eb="141">
      <t>ケイエイ</t>
    </rPh>
    <rPh sb="142" eb="143">
      <t>アタ</t>
    </rPh>
    <rPh sb="145" eb="147">
      <t>エイキョウ</t>
    </rPh>
    <rPh sb="148" eb="149">
      <t>フ</t>
    </rPh>
    <rPh sb="152" eb="154">
      <t>コウシン</t>
    </rPh>
    <rPh sb="154" eb="156">
      <t>ケイカク</t>
    </rPh>
    <rPh sb="157" eb="159">
      <t>ミナオ</t>
    </rPh>
    <rPh sb="160" eb="162">
      <t>ヨテイ</t>
    </rPh>
    <phoneticPr fontId="4"/>
  </si>
  <si>
    <t>①類似団体の平均値を下回っており、厳しい経営状況と言える。平成25年10月から10年間の経過措置期間を設けて、上水道と料金統一をし、徐々に収益が増大し効果が現れてくる見込みである。平成28・29年度については災害の影響により経常費用が増大したため、収益的収支比率が減少している。
④平成24年度をピークに減少傾向であるが、市内周辺部に44施設が点在しており、今後も施設の統合や老朽化に伴う整備事業等により、増加傾向になることが見込まれるため、ダウンサイジング等による建設コストの削減が必要となる。
⑤類似団体の平均値を大きく下回っており、今後も給水人口の減少等により過大となる施設が増えることが想定されるため、料金統一に伴う収益増を見込んでも類似団体の平均値までの改善は見込めない状況である。
⑥平成25～27年度は一部の簡易水道を上水道に統合した影響により上昇傾向にあり、平成28・29年度は総有収水量の減により高い値となっている。一部の浄水処理コストが高い地域への給水のための一定の費用負担や一定の建設投資が必要であるため、下げることは難しい状況である。
⑦給水人口の減少に伴い、施設規模が過大となり、今後利用効率が下がることが想定される。
⑧定期的な施設の点検や漏水調査、修繕等を行っているが、有収率は低下している。今後も適正に調査、修繕を行い、有収率の向上に努めていく。</t>
    <rPh sb="1" eb="3">
      <t>ルイジ</t>
    </rPh>
    <rPh sb="3" eb="5">
      <t>ダンタイ</t>
    </rPh>
    <rPh sb="6" eb="9">
      <t>ヘイキンチ</t>
    </rPh>
    <rPh sb="10" eb="12">
      <t>シタマワ</t>
    </rPh>
    <rPh sb="17" eb="18">
      <t>キビ</t>
    </rPh>
    <rPh sb="20" eb="22">
      <t>ケイエイ</t>
    </rPh>
    <rPh sb="22" eb="24">
      <t>ジョウキョウ</t>
    </rPh>
    <rPh sb="25" eb="26">
      <t>イ</t>
    </rPh>
    <rPh sb="29" eb="31">
      <t>ヘイセイ</t>
    </rPh>
    <rPh sb="33" eb="34">
      <t>ネン</t>
    </rPh>
    <rPh sb="36" eb="37">
      <t>ガツ</t>
    </rPh>
    <rPh sb="48" eb="50">
      <t>キカン</t>
    </rPh>
    <rPh sb="51" eb="52">
      <t>モウ</t>
    </rPh>
    <rPh sb="55" eb="58">
      <t>ジョウスイドウ</t>
    </rPh>
    <rPh sb="59" eb="61">
      <t>リョウキン</t>
    </rPh>
    <rPh sb="61" eb="63">
      <t>トウイツ</t>
    </rPh>
    <rPh sb="66" eb="68">
      <t>ジョジョ</t>
    </rPh>
    <rPh sb="69" eb="71">
      <t>シュウエキ</t>
    </rPh>
    <rPh sb="72" eb="74">
      <t>ゾウダイ</t>
    </rPh>
    <rPh sb="75" eb="77">
      <t>コウカ</t>
    </rPh>
    <rPh sb="78" eb="79">
      <t>アラワ</t>
    </rPh>
    <rPh sb="83" eb="85">
      <t>ミコ</t>
    </rPh>
    <rPh sb="90" eb="92">
      <t>ヘイセイ</t>
    </rPh>
    <rPh sb="97" eb="99">
      <t>ネンド</t>
    </rPh>
    <rPh sb="104" eb="106">
      <t>サイガイ</t>
    </rPh>
    <rPh sb="107" eb="109">
      <t>エイキョウ</t>
    </rPh>
    <rPh sb="112" eb="114">
      <t>ケイジョウ</t>
    </rPh>
    <rPh sb="114" eb="116">
      <t>ヒヨウ</t>
    </rPh>
    <rPh sb="117" eb="119">
      <t>ゾウダイ</t>
    </rPh>
    <rPh sb="124" eb="127">
      <t>シュウエキテキ</t>
    </rPh>
    <rPh sb="127" eb="129">
      <t>シュウシ</t>
    </rPh>
    <rPh sb="129" eb="131">
      <t>ヒリツ</t>
    </rPh>
    <rPh sb="132" eb="134">
      <t>ゲンショウ</t>
    </rPh>
    <rPh sb="141" eb="143">
      <t>ヘイセイ</t>
    </rPh>
    <rPh sb="145" eb="147">
      <t>ネンド</t>
    </rPh>
    <rPh sb="152" eb="154">
      <t>ゲンショウ</t>
    </rPh>
    <rPh sb="154" eb="156">
      <t>ケイコウ</t>
    </rPh>
    <rPh sb="161" eb="163">
      <t>シナイ</t>
    </rPh>
    <rPh sb="163" eb="165">
      <t>シュウヘン</t>
    </rPh>
    <rPh sb="165" eb="166">
      <t>ブ</t>
    </rPh>
    <rPh sb="169" eb="171">
      <t>シセツ</t>
    </rPh>
    <rPh sb="172" eb="174">
      <t>テンザイ</t>
    </rPh>
    <rPh sb="179" eb="181">
      <t>コンゴ</t>
    </rPh>
    <rPh sb="182" eb="184">
      <t>シセツ</t>
    </rPh>
    <rPh sb="185" eb="187">
      <t>トウゴウ</t>
    </rPh>
    <rPh sb="188" eb="191">
      <t>ロウキュウカ</t>
    </rPh>
    <rPh sb="192" eb="193">
      <t>トモナ</t>
    </rPh>
    <rPh sb="194" eb="196">
      <t>セイビ</t>
    </rPh>
    <rPh sb="196" eb="198">
      <t>ジギョウ</t>
    </rPh>
    <rPh sb="198" eb="199">
      <t>トウ</t>
    </rPh>
    <rPh sb="229" eb="230">
      <t>トウ</t>
    </rPh>
    <rPh sb="233" eb="235">
      <t>ケンセツ</t>
    </rPh>
    <rPh sb="239" eb="241">
      <t>サクゲン</t>
    </rPh>
    <rPh sb="242" eb="244">
      <t>ヒツヨウ</t>
    </rPh>
    <rPh sb="259" eb="260">
      <t>オオ</t>
    </rPh>
    <rPh sb="262" eb="264">
      <t>シタマワ</t>
    </rPh>
    <rPh sb="269" eb="271">
      <t>コンゴ</t>
    </rPh>
    <rPh sb="279" eb="280">
      <t>トウ</t>
    </rPh>
    <rPh sb="283" eb="285">
      <t>カダイ</t>
    </rPh>
    <rPh sb="288" eb="290">
      <t>シセツ</t>
    </rPh>
    <rPh sb="291" eb="292">
      <t>フ</t>
    </rPh>
    <rPh sb="297" eb="299">
      <t>ソウテイ</t>
    </rPh>
    <rPh sb="305" eb="307">
      <t>リョウキン</t>
    </rPh>
    <rPh sb="307" eb="309">
      <t>トウイツ</t>
    </rPh>
    <rPh sb="310" eb="311">
      <t>トモナ</t>
    </rPh>
    <rPh sb="312" eb="314">
      <t>シュウエキ</t>
    </rPh>
    <rPh sb="314" eb="315">
      <t>ゾウ</t>
    </rPh>
    <rPh sb="316" eb="318">
      <t>ミコ</t>
    </rPh>
    <rPh sb="332" eb="334">
      <t>カイゼン</t>
    </rPh>
    <rPh sb="335" eb="337">
      <t>ミコ</t>
    </rPh>
    <rPh sb="348" eb="350">
      <t>ヘイセイ</t>
    </rPh>
    <rPh sb="355" eb="357">
      <t>ネンド</t>
    </rPh>
    <rPh sb="379" eb="381">
      <t>ジョウショウ</t>
    </rPh>
    <rPh sb="381" eb="383">
      <t>ケイコウ</t>
    </rPh>
    <rPh sb="387" eb="389">
      <t>ヘイセイ</t>
    </rPh>
    <rPh sb="394" eb="396">
      <t>ネンド</t>
    </rPh>
    <rPh sb="397" eb="398">
      <t>ソウ</t>
    </rPh>
    <rPh sb="398" eb="400">
      <t>ユウシュウ</t>
    </rPh>
    <rPh sb="400" eb="402">
      <t>スイリョウ</t>
    </rPh>
    <rPh sb="403" eb="404">
      <t>ゲン</t>
    </rPh>
    <rPh sb="407" eb="408">
      <t>タカ</t>
    </rPh>
    <rPh sb="409" eb="410">
      <t>アタイ</t>
    </rPh>
    <rPh sb="417" eb="419">
      <t>イチブ</t>
    </rPh>
    <rPh sb="420" eb="422">
      <t>ジョウスイ</t>
    </rPh>
    <rPh sb="422" eb="424">
      <t>ショリ</t>
    </rPh>
    <rPh sb="428" eb="429">
      <t>タカ</t>
    </rPh>
    <rPh sb="430" eb="432">
      <t>チイキ</t>
    </rPh>
    <rPh sb="434" eb="436">
      <t>キュウスイ</t>
    </rPh>
    <rPh sb="440" eb="442">
      <t>イッテイ</t>
    </rPh>
    <rPh sb="443" eb="445">
      <t>ヒヨウ</t>
    </rPh>
    <rPh sb="445" eb="447">
      <t>フタン</t>
    </rPh>
    <rPh sb="448" eb="450">
      <t>イッテイ</t>
    </rPh>
    <rPh sb="451" eb="453">
      <t>ケンセツ</t>
    </rPh>
    <rPh sb="453" eb="455">
      <t>トウシ</t>
    </rPh>
    <rPh sb="456" eb="458">
      <t>ヒツヨウ</t>
    </rPh>
    <rPh sb="464" eb="465">
      <t>サ</t>
    </rPh>
    <rPh sb="470" eb="471">
      <t>ムズカ</t>
    </rPh>
    <rPh sb="473" eb="475">
      <t>ジョウキョウ</t>
    </rPh>
    <rPh sb="481" eb="483">
      <t>キュウスイ</t>
    </rPh>
    <rPh sb="483" eb="485">
      <t>ジンコウ</t>
    </rPh>
    <rPh sb="486" eb="488">
      <t>ゲンショウ</t>
    </rPh>
    <rPh sb="489" eb="490">
      <t>トモナ</t>
    </rPh>
    <rPh sb="492" eb="494">
      <t>シセツ</t>
    </rPh>
    <rPh sb="494" eb="496">
      <t>キボ</t>
    </rPh>
    <rPh sb="497" eb="499">
      <t>カダイ</t>
    </rPh>
    <rPh sb="503" eb="505">
      <t>コンゴ</t>
    </rPh>
    <rPh sb="505" eb="507">
      <t>リヨウ</t>
    </rPh>
    <rPh sb="507" eb="509">
      <t>コウリツ</t>
    </rPh>
    <rPh sb="510" eb="511">
      <t>サ</t>
    </rPh>
    <rPh sb="516" eb="518">
      <t>ソウテイ</t>
    </rPh>
    <rPh sb="524" eb="527">
      <t>テイキテキ</t>
    </rPh>
    <rPh sb="528" eb="530">
      <t>シセツ</t>
    </rPh>
    <rPh sb="531" eb="533">
      <t>テンケン</t>
    </rPh>
    <rPh sb="534" eb="536">
      <t>ロウスイ</t>
    </rPh>
    <rPh sb="536" eb="538">
      <t>チョウサ</t>
    </rPh>
    <rPh sb="539" eb="541">
      <t>シュウゼン</t>
    </rPh>
    <rPh sb="541" eb="542">
      <t>トウ</t>
    </rPh>
    <rPh sb="543" eb="544">
      <t>オコナ</t>
    </rPh>
    <rPh sb="550" eb="553">
      <t>ユウシュウリツ</t>
    </rPh>
    <rPh sb="554" eb="556">
      <t>テイカ</t>
    </rPh>
    <rPh sb="561" eb="563">
      <t>コンゴ</t>
    </rPh>
    <rPh sb="564" eb="566">
      <t>テキセイ</t>
    </rPh>
    <rPh sb="567" eb="569">
      <t>チョウサ</t>
    </rPh>
    <rPh sb="570" eb="572">
      <t>シュウゼン</t>
    </rPh>
    <rPh sb="573" eb="574">
      <t>オコナ</t>
    </rPh>
    <rPh sb="576" eb="579">
      <t>ユウシュウリツ</t>
    </rPh>
    <rPh sb="580" eb="582">
      <t>コウジョウ</t>
    </rPh>
    <rPh sb="583" eb="584">
      <t>ツト</t>
    </rPh>
    <phoneticPr fontId="4"/>
  </si>
  <si>
    <t>　施設利用率を除く項目について類似団体平均値を下回っており、非常に厳しい経営状況である。この原因は市内周辺部に44施設が点在しているため、管路延長が長いこと、起伏に富んだ地形であるため、多数のポンプ施設が必要になること、施設数が多いこと等が挙げられる。
　今後は料金水準の改善が見込めるものの、それだけでは十分と言える状況ではないため、施設・設備の更新においては、人口減少や給水需要の減少を踏まえ、ダウンサイジングやスペックダウン、また施設の長寿命化を図りながら効率的な投資を行うとともに、民間委託などによる業務の効率化を図っていく。
　ただし、給水人口の減少や起債残高の状況から、簡易水道事業単独で経営健全化を図ることは困難な状況であり、継続した一般財源の投入が必要となる。
　</t>
    <rPh sb="1" eb="3">
      <t>シセツ</t>
    </rPh>
    <rPh sb="3" eb="6">
      <t>リヨウリツ</t>
    </rPh>
    <rPh sb="57" eb="59">
      <t>シセツ</t>
    </rPh>
    <rPh sb="118" eb="119">
      <t>ナド</t>
    </rPh>
    <rPh sb="128" eb="130">
      <t>コンゴ</t>
    </rPh>
    <rPh sb="131" eb="133">
      <t>リョウキン</t>
    </rPh>
    <rPh sb="133" eb="135">
      <t>スイジュン</t>
    </rPh>
    <rPh sb="136" eb="138">
      <t>カイゼン</t>
    </rPh>
    <rPh sb="139" eb="141">
      <t>ミコ</t>
    </rPh>
    <rPh sb="153" eb="155">
      <t>ジュウブン</t>
    </rPh>
    <rPh sb="156" eb="157">
      <t>イ</t>
    </rPh>
    <rPh sb="159" eb="161">
      <t>ジョウキョウ</t>
    </rPh>
    <rPh sb="168" eb="170">
      <t>シセツ</t>
    </rPh>
    <rPh sb="171" eb="173">
      <t>セツビ</t>
    </rPh>
    <rPh sb="174" eb="176">
      <t>コウシン</t>
    </rPh>
    <rPh sb="182" eb="184">
      <t>ジンコウ</t>
    </rPh>
    <rPh sb="184" eb="186">
      <t>ゲンショウ</t>
    </rPh>
    <rPh sb="187" eb="189">
      <t>キュウスイ</t>
    </rPh>
    <rPh sb="189" eb="191">
      <t>ジュヨウ</t>
    </rPh>
    <rPh sb="192" eb="194">
      <t>ゲンショウ</t>
    </rPh>
    <rPh sb="195" eb="196">
      <t>フ</t>
    </rPh>
    <rPh sb="218" eb="220">
      <t>シセツ</t>
    </rPh>
    <rPh sb="221" eb="222">
      <t>チョウ</t>
    </rPh>
    <rPh sb="222" eb="225">
      <t>ジュミョウカ</t>
    </rPh>
    <rPh sb="226" eb="227">
      <t>ハカ</t>
    </rPh>
    <rPh sb="231" eb="233">
      <t>コウリツ</t>
    </rPh>
    <rPh sb="233" eb="234">
      <t>テキ</t>
    </rPh>
    <rPh sb="235" eb="237">
      <t>トウシ</t>
    </rPh>
    <rPh sb="238" eb="239">
      <t>オコナ</t>
    </rPh>
    <rPh sb="245" eb="247">
      <t>ミンカン</t>
    </rPh>
    <rPh sb="247" eb="249">
      <t>イタク</t>
    </rPh>
    <rPh sb="254" eb="256">
      <t>ギョウム</t>
    </rPh>
    <rPh sb="257" eb="260">
      <t>コウリツカ</t>
    </rPh>
    <rPh sb="261" eb="262">
      <t>ハカ</t>
    </rPh>
    <rPh sb="273" eb="275">
      <t>キュウスイ</t>
    </rPh>
    <rPh sb="275" eb="277">
      <t>ジンコウ</t>
    </rPh>
    <rPh sb="278" eb="280">
      <t>ゲンショウ</t>
    </rPh>
    <rPh sb="281" eb="283">
      <t>キサイ</t>
    </rPh>
    <rPh sb="283" eb="285">
      <t>ザンダカ</t>
    </rPh>
    <rPh sb="286" eb="288">
      <t>ジョウキョウ</t>
    </rPh>
    <rPh sb="291" eb="293">
      <t>カンイ</t>
    </rPh>
    <rPh sb="293" eb="295">
      <t>スイドウ</t>
    </rPh>
    <rPh sb="295" eb="297">
      <t>ジギョウ</t>
    </rPh>
    <rPh sb="297" eb="299">
      <t>タンドク</t>
    </rPh>
    <rPh sb="300" eb="302">
      <t>ケイエイ</t>
    </rPh>
    <rPh sb="302" eb="305">
      <t>ケンゼンカ</t>
    </rPh>
    <rPh sb="306" eb="307">
      <t>ハカ</t>
    </rPh>
    <rPh sb="311" eb="313">
      <t>コンナン</t>
    </rPh>
    <rPh sb="314" eb="316">
      <t>ジョウキョウ</t>
    </rPh>
    <rPh sb="320" eb="322">
      <t>ケイゾク</t>
    </rPh>
    <rPh sb="324" eb="326">
      <t>イッパン</t>
    </rPh>
    <rPh sb="326" eb="328">
      <t>ザイゲン</t>
    </rPh>
    <rPh sb="332" eb="3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</si>
</sst>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c:v>
                </c:pt>
                <c:pt idx="1">
                  <c:v>0.03</c:v>
                </c:pt>
                <c:pt idx="2">
                  <c:v>0.98</c:v>
                </c:pt>
                <c:pt idx="3">
                  <c:v>7.0000000000000007E-2</c:v>
                </c:pt>
                <c:pt idx="4">
                  <c:v>0.2</c:v>
                </c:pt>
              </c:numCache>
            </c:numRef>
          </c:val>
          <c:extLst>
            <c:ext xmlns:c16="http://schemas.microsoft.com/office/drawing/2014/chart" uri="{C3380CC4-5D6E-409C-BE32-E72D297353CC}">
              <c16:uniqueId val="{00000000-07E6-4A9D-BE17-10F8DDF969C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0.76</c:v>
                </c:pt>
                <c:pt idx="3">
                  <c:v>0.8</c:v>
                </c:pt>
                <c:pt idx="4">
                  <c:v>0.96</c:v>
                </c:pt>
              </c:numCache>
            </c:numRef>
          </c:val>
          <c:smooth val="0"/>
          <c:extLst>
            <c:ext xmlns:c16="http://schemas.microsoft.com/office/drawing/2014/chart" uri="{C3380CC4-5D6E-409C-BE32-E72D297353CC}">
              <c16:uniqueId val="{00000001-07E6-4A9D-BE17-10F8DDF969C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56.49</c:v>
                </c:pt>
                <c:pt idx="1">
                  <c:v>58.38</c:v>
                </c:pt>
                <c:pt idx="2">
                  <c:v>57.31</c:v>
                </c:pt>
                <c:pt idx="3">
                  <c:v>57.88</c:v>
                </c:pt>
                <c:pt idx="4">
                  <c:v>59.36</c:v>
                </c:pt>
              </c:numCache>
            </c:numRef>
          </c:val>
          <c:extLst>
            <c:ext xmlns:c16="http://schemas.microsoft.com/office/drawing/2014/chart" uri="{C3380CC4-5D6E-409C-BE32-E72D297353CC}">
              <c16:uniqueId val="{00000000-C45C-4E72-B353-C91B40884E9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58.1</c:v>
                </c:pt>
                <c:pt idx="3">
                  <c:v>56.19</c:v>
                </c:pt>
                <c:pt idx="4">
                  <c:v>56.65</c:v>
                </c:pt>
              </c:numCache>
            </c:numRef>
          </c:val>
          <c:smooth val="0"/>
          <c:extLst>
            <c:ext xmlns:c16="http://schemas.microsoft.com/office/drawing/2014/chart" uri="{C3380CC4-5D6E-409C-BE32-E72D297353CC}">
              <c16:uniqueId val="{00000001-C45C-4E72-B353-C91B40884E9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86.09</c:v>
                </c:pt>
                <c:pt idx="1">
                  <c:v>78.400000000000006</c:v>
                </c:pt>
                <c:pt idx="2">
                  <c:v>79.400000000000006</c:v>
                </c:pt>
                <c:pt idx="3">
                  <c:v>77.63</c:v>
                </c:pt>
                <c:pt idx="4">
                  <c:v>75.290000000000006</c:v>
                </c:pt>
              </c:numCache>
            </c:numRef>
          </c:val>
          <c:extLst>
            <c:ext xmlns:c16="http://schemas.microsoft.com/office/drawing/2014/chart" uri="{C3380CC4-5D6E-409C-BE32-E72D297353CC}">
              <c16:uniqueId val="{00000000-3197-49C5-8705-FACC73706B2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76.69</c:v>
                </c:pt>
                <c:pt idx="3">
                  <c:v>77.180000000000007</c:v>
                </c:pt>
                <c:pt idx="4">
                  <c:v>76.13</c:v>
                </c:pt>
              </c:numCache>
            </c:numRef>
          </c:val>
          <c:smooth val="0"/>
          <c:extLst>
            <c:ext xmlns:c16="http://schemas.microsoft.com/office/drawing/2014/chart" uri="{C3380CC4-5D6E-409C-BE32-E72D297353CC}">
              <c16:uniqueId val="{00000001-3197-49C5-8705-FACC73706B2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51.06</c:v>
                </c:pt>
                <c:pt idx="1">
                  <c:v>58.04</c:v>
                </c:pt>
                <c:pt idx="2">
                  <c:v>59.27</c:v>
                </c:pt>
                <c:pt idx="3">
                  <c:v>55.9</c:v>
                </c:pt>
                <c:pt idx="4">
                  <c:v>53.38</c:v>
                </c:pt>
              </c:numCache>
            </c:numRef>
          </c:val>
          <c:extLst>
            <c:ext xmlns:c16="http://schemas.microsoft.com/office/drawing/2014/chart" uri="{C3380CC4-5D6E-409C-BE32-E72D297353CC}">
              <c16:uniqueId val="{00000000-555F-4186-A2DD-C52E6441B7F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75.34</c:v>
                </c:pt>
                <c:pt idx="3">
                  <c:v>76.650000000000006</c:v>
                </c:pt>
                <c:pt idx="4">
                  <c:v>73.959999999999994</c:v>
                </c:pt>
              </c:numCache>
            </c:numRef>
          </c:val>
          <c:smooth val="0"/>
          <c:extLst>
            <c:ext xmlns:c16="http://schemas.microsoft.com/office/drawing/2014/chart" uri="{C3380CC4-5D6E-409C-BE32-E72D297353CC}">
              <c16:uniqueId val="{00000001-555F-4186-A2DD-C52E6441B7F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F5-4233-8F0B-5DDCD316DBA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F5-4233-8F0B-5DDCD316DBA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9-4B1A-BE8C-54103AA33CE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9-4B1A-BE8C-54103AA33CE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E-4638-8895-6B529A8D14C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E-4638-8895-6B529A8D14C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CD-45FF-B0D0-BEB57DCB717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CD-45FF-B0D0-BEB57DCB717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1959.09</c:v>
                </c:pt>
                <c:pt idx="1">
                  <c:v>1824.54</c:v>
                </c:pt>
                <c:pt idx="2">
                  <c:v>1728.03</c:v>
                </c:pt>
                <c:pt idx="3">
                  <c:v>1578.62</c:v>
                </c:pt>
                <c:pt idx="4">
                  <c:v>1462.28</c:v>
                </c:pt>
              </c:numCache>
            </c:numRef>
          </c:val>
          <c:extLst>
            <c:ext xmlns:c16="http://schemas.microsoft.com/office/drawing/2014/chart" uri="{C3380CC4-5D6E-409C-BE32-E72D297353CC}">
              <c16:uniqueId val="{00000000-FC13-4665-A0DA-D1206BDBC5C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1280.18</c:v>
                </c:pt>
                <c:pt idx="3">
                  <c:v>1346.23</c:v>
                </c:pt>
                <c:pt idx="4">
                  <c:v>1295.06</c:v>
                </c:pt>
              </c:numCache>
            </c:numRef>
          </c:val>
          <c:smooth val="0"/>
          <c:extLst>
            <c:ext xmlns:c16="http://schemas.microsoft.com/office/drawing/2014/chart" uri="{C3380CC4-5D6E-409C-BE32-E72D297353CC}">
              <c16:uniqueId val="{00000001-FC13-4665-A0DA-D1206BDBC5C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36.229999999999997</c:v>
                </c:pt>
                <c:pt idx="1">
                  <c:v>34.29</c:v>
                </c:pt>
                <c:pt idx="2">
                  <c:v>34.32</c:v>
                </c:pt>
                <c:pt idx="3">
                  <c:v>36.01</c:v>
                </c:pt>
                <c:pt idx="4">
                  <c:v>38.39</c:v>
                </c:pt>
              </c:numCache>
            </c:numRef>
          </c:val>
          <c:extLst>
            <c:ext xmlns:c16="http://schemas.microsoft.com/office/drawing/2014/chart" uri="{C3380CC4-5D6E-409C-BE32-E72D297353CC}">
              <c16:uniqueId val="{00000000-A334-4F3D-96C5-5F90C8E574B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53.62</c:v>
                </c:pt>
                <c:pt idx="3">
                  <c:v>53.41</c:v>
                </c:pt>
                <c:pt idx="4">
                  <c:v>53.29</c:v>
                </c:pt>
              </c:numCache>
            </c:numRef>
          </c:val>
          <c:smooth val="0"/>
          <c:extLst>
            <c:ext xmlns:c16="http://schemas.microsoft.com/office/drawing/2014/chart" uri="{C3380CC4-5D6E-409C-BE32-E72D297353CC}">
              <c16:uniqueId val="{00000001-A334-4F3D-96C5-5F90C8E574B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340.5</c:v>
                </c:pt>
                <c:pt idx="1">
                  <c:v>379.75</c:v>
                </c:pt>
                <c:pt idx="2">
                  <c:v>406.59</c:v>
                </c:pt>
                <c:pt idx="3">
                  <c:v>418.84</c:v>
                </c:pt>
                <c:pt idx="4">
                  <c:v>416.57</c:v>
                </c:pt>
              </c:numCache>
            </c:numRef>
          </c:val>
          <c:extLst>
            <c:ext xmlns:c16="http://schemas.microsoft.com/office/drawing/2014/chart" uri="{C3380CC4-5D6E-409C-BE32-E72D297353CC}">
              <c16:uniqueId val="{00000000-7F90-45BD-866E-811BA102BA8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287.7</c:v>
                </c:pt>
                <c:pt idx="3">
                  <c:v>277.39999999999998</c:v>
                </c:pt>
                <c:pt idx="4">
                  <c:v>259.02</c:v>
                </c:pt>
              </c:numCache>
            </c:numRef>
          </c:val>
          <c:smooth val="0"/>
          <c:extLst>
            <c:ext xmlns:c16="http://schemas.microsoft.com/office/drawing/2014/chart" uri="{C3380CC4-5D6E-409C-BE32-E72D297353CC}">
              <c16:uniqueId val="{00000001-7F90-45BD-866E-811BA102BA8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日田市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66878</v>
      </c>
      <c r="AM8" s="49"/>
      <c r="AN8" s="49"/>
      <c r="AO8" s="49"/>
      <c r="AP8" s="49"/>
      <c r="AQ8" s="49"/>
      <c r="AR8" s="49"/>
      <c r="AS8" s="49"/>
      <c r="AT8" s="45">
        <f>データ!$S$6</f>
        <v>666.03</v>
      </c>
      <c r="AU8" s="45"/>
      <c r="AV8" s="45"/>
      <c r="AW8" s="45"/>
      <c r="AX8" s="45"/>
      <c r="AY8" s="45"/>
      <c r="AZ8" s="45"/>
      <c r="BA8" s="45"/>
      <c r="BB8" s="45">
        <f>データ!$T$6</f>
        <v>100.41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13.33</v>
      </c>
      <c r="Q10" s="45"/>
      <c r="R10" s="45"/>
      <c r="S10" s="45"/>
      <c r="T10" s="45"/>
      <c r="U10" s="45"/>
      <c r="V10" s="45"/>
      <c r="W10" s="49">
        <f>データ!$Q$6</f>
        <v>3110</v>
      </c>
      <c r="X10" s="49"/>
      <c r="Y10" s="49"/>
      <c r="Z10" s="49"/>
      <c r="AA10" s="49"/>
      <c r="AB10" s="49"/>
      <c r="AC10" s="49"/>
      <c r="AD10" s="2"/>
      <c r="AE10" s="2"/>
      <c r="AF10" s="2"/>
      <c r="AG10" s="2"/>
      <c r="AH10" s="2"/>
      <c r="AI10" s="2"/>
      <c r="AJ10" s="2"/>
      <c r="AK10" s="2"/>
      <c r="AL10" s="49">
        <f>データ!$U$6</f>
        <v>8820</v>
      </c>
      <c r="AM10" s="49"/>
      <c r="AN10" s="49"/>
      <c r="AO10" s="49"/>
      <c r="AP10" s="49"/>
      <c r="AQ10" s="49"/>
      <c r="AR10" s="49"/>
      <c r="AS10" s="49"/>
      <c r="AT10" s="45">
        <f>データ!$V$6</f>
        <v>45.63</v>
      </c>
      <c r="AU10" s="45"/>
      <c r="AV10" s="45"/>
      <c r="AW10" s="45"/>
      <c r="AX10" s="45"/>
      <c r="AY10" s="45"/>
      <c r="AZ10" s="45"/>
      <c r="BA10" s="45"/>
      <c r="BB10" s="45">
        <f>データ!$W$6</f>
        <v>193.29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55</v>
      </c>
      <c r="O85" s="26" t="str">
        <f>データ!EN6</f>
        <v>【0.72】</v>
      </c>
    </row>
  </sheetData>
  <sheetProtection algorithmName="SHA-512" hashValue="Iqf46r0auF2DiXuPxSAWPGUkgsYDeLqamn6SbsSrm37XkRjBP0YQ0kv+54UPPrRWzn/qu9x9cAXbknCX9sM89g==" saltValue="gW8QHMcdBy2NqOAD4KVAO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442046</v>
      </c>
      <c r="D6" s="33">
        <f t="shared" si="3"/>
        <v>47</v>
      </c>
      <c r="E6" s="33">
        <f t="shared" si="3"/>
        <v>1</v>
      </c>
      <c r="F6" s="33">
        <f t="shared" si="3"/>
        <v>0</v>
      </c>
      <c r="G6" s="33">
        <f t="shared" si="3"/>
        <v>0</v>
      </c>
      <c r="H6" s="33" t="str">
        <f t="shared" si="3"/>
        <v>大分県　日田市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13.33</v>
      </c>
      <c r="Q6" s="34">
        <f t="shared" si="3"/>
        <v>3110</v>
      </c>
      <c r="R6" s="34">
        <f t="shared" si="3"/>
        <v>66878</v>
      </c>
      <c r="S6" s="34">
        <f t="shared" si="3"/>
        <v>666.03</v>
      </c>
      <c r="T6" s="34">
        <f t="shared" si="3"/>
        <v>100.41</v>
      </c>
      <c r="U6" s="34">
        <f t="shared" si="3"/>
        <v>8820</v>
      </c>
      <c r="V6" s="34">
        <f t="shared" si="3"/>
        <v>45.63</v>
      </c>
      <c r="W6" s="34">
        <f t="shared" si="3"/>
        <v>193.29</v>
      </c>
      <c r="X6" s="35">
        <f>IF(X7="",NA(),X7)</f>
        <v>51.06</v>
      </c>
      <c r="Y6" s="35">
        <f t="shared" ref="Y6:AG6" si="4">IF(Y7="",NA(),Y7)</f>
        <v>58.04</v>
      </c>
      <c r="Z6" s="35">
        <f t="shared" si="4"/>
        <v>59.27</v>
      </c>
      <c r="AA6" s="35">
        <f t="shared" si="4"/>
        <v>55.9</v>
      </c>
      <c r="AB6" s="35">
        <f t="shared" si="4"/>
        <v>53.38</v>
      </c>
      <c r="AC6" s="35">
        <f t="shared" si="4"/>
        <v>77.19</v>
      </c>
      <c r="AD6" s="35">
        <f t="shared" si="4"/>
        <v>77.48</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1959.09</v>
      </c>
      <c r="BF6" s="35">
        <f t="shared" ref="BF6:BN6" si="7">IF(BF7="",NA(),BF7)</f>
        <v>1824.54</v>
      </c>
      <c r="BG6" s="35">
        <f t="shared" si="7"/>
        <v>1728.03</v>
      </c>
      <c r="BH6" s="35">
        <f t="shared" si="7"/>
        <v>1578.62</v>
      </c>
      <c r="BI6" s="35">
        <f t="shared" si="7"/>
        <v>1462.28</v>
      </c>
      <c r="BJ6" s="35">
        <f t="shared" si="7"/>
        <v>1326.51</v>
      </c>
      <c r="BK6" s="35">
        <f t="shared" si="7"/>
        <v>1285.3599999999999</v>
      </c>
      <c r="BL6" s="35">
        <f t="shared" si="7"/>
        <v>1280.18</v>
      </c>
      <c r="BM6" s="35">
        <f t="shared" si="7"/>
        <v>1346.23</v>
      </c>
      <c r="BN6" s="35">
        <f t="shared" si="7"/>
        <v>1295.06</v>
      </c>
      <c r="BO6" s="34" t="str">
        <f>IF(BO7="","",IF(BO7="-","【-】","【"&amp;SUBSTITUTE(TEXT(BO7,"#,##0.00"),"-","△")&amp;"】"))</f>
        <v>【1,141.75】</v>
      </c>
      <c r="BP6" s="35">
        <f>IF(BP7="",NA(),BP7)</f>
        <v>36.229999999999997</v>
      </c>
      <c r="BQ6" s="35">
        <f t="shared" ref="BQ6:BY6" si="8">IF(BQ7="",NA(),BQ7)</f>
        <v>34.29</v>
      </c>
      <c r="BR6" s="35">
        <f t="shared" si="8"/>
        <v>34.32</v>
      </c>
      <c r="BS6" s="35">
        <f t="shared" si="8"/>
        <v>36.01</v>
      </c>
      <c r="BT6" s="35">
        <f t="shared" si="8"/>
        <v>38.39</v>
      </c>
      <c r="BU6" s="35">
        <f t="shared" si="8"/>
        <v>54.4</v>
      </c>
      <c r="BV6" s="35">
        <f t="shared" si="8"/>
        <v>54.45</v>
      </c>
      <c r="BW6" s="35">
        <f t="shared" si="8"/>
        <v>53.62</v>
      </c>
      <c r="BX6" s="35">
        <f t="shared" si="8"/>
        <v>53.41</v>
      </c>
      <c r="BY6" s="35">
        <f t="shared" si="8"/>
        <v>53.29</v>
      </c>
      <c r="BZ6" s="34" t="str">
        <f>IF(BZ7="","",IF(BZ7="-","【-】","【"&amp;SUBSTITUTE(TEXT(BZ7,"#,##0.00"),"-","△")&amp;"】"))</f>
        <v>【54.93】</v>
      </c>
      <c r="CA6" s="35">
        <f>IF(CA7="",NA(),CA7)</f>
        <v>340.5</v>
      </c>
      <c r="CB6" s="35">
        <f t="shared" ref="CB6:CJ6" si="9">IF(CB7="",NA(),CB7)</f>
        <v>379.75</v>
      </c>
      <c r="CC6" s="35">
        <f t="shared" si="9"/>
        <v>406.59</v>
      </c>
      <c r="CD6" s="35">
        <f t="shared" si="9"/>
        <v>418.84</v>
      </c>
      <c r="CE6" s="35">
        <f t="shared" si="9"/>
        <v>416.57</v>
      </c>
      <c r="CF6" s="35">
        <f t="shared" si="9"/>
        <v>325.14</v>
      </c>
      <c r="CG6" s="35">
        <f t="shared" si="9"/>
        <v>332.75</v>
      </c>
      <c r="CH6" s="35">
        <f t="shared" si="9"/>
        <v>287.7</v>
      </c>
      <c r="CI6" s="35">
        <f t="shared" si="9"/>
        <v>277.39999999999998</v>
      </c>
      <c r="CJ6" s="35">
        <f t="shared" si="9"/>
        <v>259.02</v>
      </c>
      <c r="CK6" s="34" t="str">
        <f>IF(CK7="","",IF(CK7="-","【-】","【"&amp;SUBSTITUTE(TEXT(CK7,"#,##0.00"),"-","△")&amp;"】"))</f>
        <v>【292.18】</v>
      </c>
      <c r="CL6" s="35">
        <f>IF(CL7="",NA(),CL7)</f>
        <v>56.49</v>
      </c>
      <c r="CM6" s="35">
        <f t="shared" ref="CM6:CU6" si="10">IF(CM7="",NA(),CM7)</f>
        <v>58.38</v>
      </c>
      <c r="CN6" s="35">
        <f t="shared" si="10"/>
        <v>57.31</v>
      </c>
      <c r="CO6" s="35">
        <f t="shared" si="10"/>
        <v>57.88</v>
      </c>
      <c r="CP6" s="35">
        <f t="shared" si="10"/>
        <v>59.36</v>
      </c>
      <c r="CQ6" s="35">
        <f t="shared" si="10"/>
        <v>62.01</v>
      </c>
      <c r="CR6" s="35">
        <f t="shared" si="10"/>
        <v>60.68</v>
      </c>
      <c r="CS6" s="35">
        <f t="shared" si="10"/>
        <v>58.1</v>
      </c>
      <c r="CT6" s="35">
        <f t="shared" si="10"/>
        <v>56.19</v>
      </c>
      <c r="CU6" s="35">
        <f t="shared" si="10"/>
        <v>56.65</v>
      </c>
      <c r="CV6" s="34" t="str">
        <f>IF(CV7="","",IF(CV7="-","【-】","【"&amp;SUBSTITUTE(TEXT(CV7,"#,##0.00"),"-","△")&amp;"】"))</f>
        <v>【56.91】</v>
      </c>
      <c r="CW6" s="35">
        <f>IF(CW7="",NA(),CW7)</f>
        <v>86.09</v>
      </c>
      <c r="CX6" s="35">
        <f t="shared" ref="CX6:DF6" si="11">IF(CX7="",NA(),CX7)</f>
        <v>78.400000000000006</v>
      </c>
      <c r="CY6" s="35">
        <f t="shared" si="11"/>
        <v>79.400000000000006</v>
      </c>
      <c r="CZ6" s="35">
        <f t="shared" si="11"/>
        <v>77.63</v>
      </c>
      <c r="DA6" s="35">
        <f t="shared" si="11"/>
        <v>75.290000000000006</v>
      </c>
      <c r="DB6" s="35">
        <f t="shared" si="11"/>
        <v>75.8</v>
      </c>
      <c r="DC6" s="35">
        <f t="shared" si="11"/>
        <v>75.760000000000005</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v>
      </c>
      <c r="EE6" s="35">
        <f t="shared" ref="EE6:EM6" si="14">IF(EE7="",NA(),EE7)</f>
        <v>0.03</v>
      </c>
      <c r="EF6" s="35">
        <f t="shared" si="14"/>
        <v>0.98</v>
      </c>
      <c r="EG6" s="35">
        <f t="shared" si="14"/>
        <v>7.0000000000000007E-2</v>
      </c>
      <c r="EH6" s="35">
        <f t="shared" si="14"/>
        <v>0.2</v>
      </c>
      <c r="EI6" s="35">
        <f t="shared" si="14"/>
        <v>0.64</v>
      </c>
      <c r="EJ6" s="35">
        <f t="shared" si="14"/>
        <v>0.55000000000000004</v>
      </c>
      <c r="EK6" s="35">
        <f t="shared" si="14"/>
        <v>0.76</v>
      </c>
      <c r="EL6" s="35">
        <f t="shared" si="14"/>
        <v>0.8</v>
      </c>
      <c r="EM6" s="35">
        <f t="shared" si="14"/>
        <v>0.96</v>
      </c>
      <c r="EN6" s="34" t="str">
        <f>IF(EN7="","",IF(EN7="-","【-】","【"&amp;SUBSTITUTE(TEXT(EN7,"#,##0.00"),"-","△")&amp;"】"))</f>
        <v>【0.72】</v>
      </c>
    </row>
    <row r="7" spans="1:144" s="36" customFormat="1" x14ac:dyDescent="0.15">
      <c r="A7" s="28"/>
      <c r="B7" s="37">
        <v>2017</v>
      </c>
      <c r="C7" s="37">
        <v>442046</v>
      </c>
      <c r="D7" s="37">
        <v>47</v>
      </c>
      <c r="E7" s="37">
        <v>1</v>
      </c>
      <c r="F7" s="37">
        <v>0</v>
      </c>
      <c r="G7" s="37">
        <v>0</v>
      </c>
      <c r="H7" s="37" t="s">
        <v>109</v>
      </c>
      <c r="I7" s="37" t="s">
        <v>110</v>
      </c>
      <c r="J7" s="37" t="s">
        <v>111</v>
      </c>
      <c r="K7" s="37" t="s">
        <v>112</v>
      </c>
      <c r="L7" s="37" t="s">
        <v>113</v>
      </c>
      <c r="M7" s="37" t="s">
        <v>114</v>
      </c>
      <c r="N7" s="38" t="s">
        <v>115</v>
      </c>
      <c r="O7" s="38" t="s">
        <v>116</v>
      </c>
      <c r="P7" s="38">
        <v>13.33</v>
      </c>
      <c r="Q7" s="38">
        <v>3110</v>
      </c>
      <c r="R7" s="38">
        <v>66878</v>
      </c>
      <c r="S7" s="38">
        <v>666.03</v>
      </c>
      <c r="T7" s="38">
        <v>100.41</v>
      </c>
      <c r="U7" s="38">
        <v>8820</v>
      </c>
      <c r="V7" s="38">
        <v>45.63</v>
      </c>
      <c r="W7" s="38">
        <v>193.29</v>
      </c>
      <c r="X7" s="38">
        <v>51.06</v>
      </c>
      <c r="Y7" s="38">
        <v>58.04</v>
      </c>
      <c r="Z7" s="38">
        <v>59.27</v>
      </c>
      <c r="AA7" s="38">
        <v>55.9</v>
      </c>
      <c r="AB7" s="38">
        <v>53.38</v>
      </c>
      <c r="AC7" s="38">
        <v>77.19</v>
      </c>
      <c r="AD7" s="38">
        <v>77.48</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1959.09</v>
      </c>
      <c r="BF7" s="38">
        <v>1824.54</v>
      </c>
      <c r="BG7" s="38">
        <v>1728.03</v>
      </c>
      <c r="BH7" s="38">
        <v>1578.62</v>
      </c>
      <c r="BI7" s="38">
        <v>1462.28</v>
      </c>
      <c r="BJ7" s="38">
        <v>1326.51</v>
      </c>
      <c r="BK7" s="38">
        <v>1285.3599999999999</v>
      </c>
      <c r="BL7" s="38">
        <v>1280.18</v>
      </c>
      <c r="BM7" s="38">
        <v>1346.23</v>
      </c>
      <c r="BN7" s="38">
        <v>1295.06</v>
      </c>
      <c r="BO7" s="38">
        <v>1141.75</v>
      </c>
      <c r="BP7" s="38">
        <v>36.229999999999997</v>
      </c>
      <c r="BQ7" s="38">
        <v>34.29</v>
      </c>
      <c r="BR7" s="38">
        <v>34.32</v>
      </c>
      <c r="BS7" s="38">
        <v>36.01</v>
      </c>
      <c r="BT7" s="38">
        <v>38.39</v>
      </c>
      <c r="BU7" s="38">
        <v>54.4</v>
      </c>
      <c r="BV7" s="38">
        <v>54.45</v>
      </c>
      <c r="BW7" s="38">
        <v>53.62</v>
      </c>
      <c r="BX7" s="38">
        <v>53.41</v>
      </c>
      <c r="BY7" s="38">
        <v>53.29</v>
      </c>
      <c r="BZ7" s="38">
        <v>54.93</v>
      </c>
      <c r="CA7" s="38">
        <v>340.5</v>
      </c>
      <c r="CB7" s="38">
        <v>379.75</v>
      </c>
      <c r="CC7" s="38">
        <v>406.59</v>
      </c>
      <c r="CD7" s="38">
        <v>418.84</v>
      </c>
      <c r="CE7" s="38">
        <v>416.57</v>
      </c>
      <c r="CF7" s="38">
        <v>325.14</v>
      </c>
      <c r="CG7" s="38">
        <v>332.75</v>
      </c>
      <c r="CH7" s="38">
        <v>287.7</v>
      </c>
      <c r="CI7" s="38">
        <v>277.39999999999998</v>
      </c>
      <c r="CJ7" s="38">
        <v>259.02</v>
      </c>
      <c r="CK7" s="38">
        <v>292.18</v>
      </c>
      <c r="CL7" s="38">
        <v>56.49</v>
      </c>
      <c r="CM7" s="38">
        <v>58.38</v>
      </c>
      <c r="CN7" s="38">
        <v>57.31</v>
      </c>
      <c r="CO7" s="38">
        <v>57.88</v>
      </c>
      <c r="CP7" s="38">
        <v>59.36</v>
      </c>
      <c r="CQ7" s="38">
        <v>62.01</v>
      </c>
      <c r="CR7" s="38">
        <v>60.68</v>
      </c>
      <c r="CS7" s="38">
        <v>58.1</v>
      </c>
      <c r="CT7" s="38">
        <v>56.19</v>
      </c>
      <c r="CU7" s="38">
        <v>56.65</v>
      </c>
      <c r="CV7" s="38">
        <v>56.91</v>
      </c>
      <c r="CW7" s="38">
        <v>86.09</v>
      </c>
      <c r="CX7" s="38">
        <v>78.400000000000006</v>
      </c>
      <c r="CY7" s="38">
        <v>79.400000000000006</v>
      </c>
      <c r="CZ7" s="38">
        <v>77.63</v>
      </c>
      <c r="DA7" s="38">
        <v>75.290000000000006</v>
      </c>
      <c r="DB7" s="38">
        <v>75.8</v>
      </c>
      <c r="DC7" s="38">
        <v>75.760000000000005</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v>
      </c>
      <c r="EE7" s="38">
        <v>0.03</v>
      </c>
      <c r="EF7" s="38">
        <v>0.98</v>
      </c>
      <c r="EG7" s="38">
        <v>7.0000000000000007E-2</v>
      </c>
      <c r="EH7" s="38">
        <v>0.2</v>
      </c>
      <c r="EI7" s="38">
        <v>0.64</v>
      </c>
      <c r="EJ7" s="38">
        <v>0.55000000000000004</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2019-01-23T04:41:55Z</cp:lastPrinted>
  <dcterms:created xsi:type="dcterms:W3CDTF">2018-12-03T08:46:05Z</dcterms:created>
  <dcterms:modified xsi:type="dcterms:W3CDTF">2019-03-22T06:45:09Z</dcterms:modified>
  <cp:category/>
</cp:coreProperties>
</file>