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6_公表資料一式\⑤経営比較分析表\04 日田市ok\赤文字→黒文字へ修正※こちらを掲載\"/>
    </mc:Choice>
  </mc:AlternateContent>
  <workbookProtection workbookAlgorithmName="SHA-512" workbookHashValue="NgUb9jxnUd2HN6t1+nIbpdRnzFUXuhSraL5ZH2eZaNUm36XxFt4tXI6wyNHVZUZkcwkjKfPC2Xmk5BJiNcEvzQ==" workbookSaltValue="H7l2W8JUog+QmKlVirQ9Zw==" workbookSpinCount="100000" lockStructure="1"/>
  <bookViews>
    <workbookView xWindow="0" yWindow="0" windowWidth="24000" windowHeight="86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<sst xmlns="http://schemas.openxmlformats.org/spreadsheetml/2006/main" count="232" uniqueCount="120">
  <si>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</si>
  <si>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</si>
  <si>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</si>
  <si>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</si>
  <si>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</si>
  <si>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</si>
  <si>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</si>
  <si>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</si>
  <si>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</si>
  <si>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</si>
  <si>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</si>
  <si>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</si>
  <si>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</si>
  <si>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</si>
  <si>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</si>
  <si>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</si>
  <si>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</si>
  <si>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</si>
  <si>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</si>
  <si>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</si>
  <si>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</si>
  <si>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</si>
  <si>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</si>
  <si>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</si>
  <si>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</si>
  <si>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</si>
  <si>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</si>
  <si>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</si>
  <si>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</si>
  <si>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</si>
  <si>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</si>
  <si>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</si>
  <si>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</si>
  <si>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</si>
  <si>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</si>
  <si>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</si>
  <si>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</si>
  <si>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</si>
  <si>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</si>
  <si>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</si>
  <si>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</si>
  <si>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</si>
  <si>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</si>
  <si>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</si>
  <si>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</si>
  <si>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</si>
  <si>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</si>
  <si>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</si>
  <si>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</si>
  <si>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</si>
  <si>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</si>
  <si>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</si>
  <si>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</si>
  <si>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</si>
  <si>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</si>
  <si>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</si>
  <si>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</si>
  <si>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</si>
  <si>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</si>
  <si>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</si>
  <si>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</si>
  <si>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</si>
  <si>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</si>
  <si>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</si>
  <si>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</si>
  <si>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</si>
  <si>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</si>
  <si>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</si>
  <si>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</si>
  <si>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</si>
  <si>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</si>
  <si>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</si>
  <si>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</si>
  <si>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</si>
  <si>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</si>
  <si>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</si>
  <si>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</si>
  <si>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</si>
  <si>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</si>
  <si>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</si>
  <si>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</si>
  <si>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</si>
  <si>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</si>
  <si>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</si>
  <si>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</si>
  <si>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</si>
  <si>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</si>
  <si>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</si>
  <si>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</si>
  <si>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</si>
  <si>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</si>
  <si>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</si>
  <si>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</si>
  <si>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</si>
  <si>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</si>
  <si>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</si>
  <si>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</si>
  <si>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</si>
  <si>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</si>
  <si>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</si>
  <si>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</si>
  <si>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</si>
  <si>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</si>
  <si>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</si>
  <si>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</si>
  <si>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</si>
  <si>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</si>
  <si>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</si>
  <si>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</si>
  <si>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</si>
  <si>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</si>
  <si>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</si>
  <si>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</si>
  <si>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</si>
  <si>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</si>
  <si>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</si>
  <si>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</si>
  <si>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①平均値よりも低い数値で推移しているが、アセットマネジメントを作成し、それに則った計画的かつ効率的な施設更新が必要である。
②平均値よりも低い数値で推移しているが、今後更新時期を迎える管路が増加する事が考えられるため、アセットマネジメントを作成し計画的かつ効率的な管路更新を行うと共に、更なる費用削減等を行い、財源を確保していくことが求められる。
③依然として、管路更新が進んでいないため、アセットマネジメントを作成し、計画的かつ効率的な管路更新が必要である。</t>
    <rPh sb="1" eb="4">
      <t>ヘイキンチ</t>
    </rPh>
    <rPh sb="7" eb="8">
      <t>ヒク</t>
    </rPh>
    <rPh sb="9" eb="11">
      <t>スウチ</t>
    </rPh>
    <rPh sb="12" eb="14">
      <t>スイイ</t>
    </rPh>
    <rPh sb="31" eb="33">
      <t>サクセイ</t>
    </rPh>
    <rPh sb="38" eb="39">
      <t>ノット</t>
    </rPh>
    <rPh sb="41" eb="44">
      <t>ケイカクテキ</t>
    </rPh>
    <rPh sb="46" eb="49">
      <t>コウリツテキ</t>
    </rPh>
    <rPh sb="50" eb="52">
      <t>シセツ</t>
    </rPh>
    <rPh sb="52" eb="54">
      <t>コウシン</t>
    </rPh>
    <rPh sb="55" eb="57">
      <t>ヒツヨウ</t>
    </rPh>
    <rPh sb="63" eb="66">
      <t>ヘイキンチ</t>
    </rPh>
    <rPh sb="82" eb="84">
      <t>コンゴ</t>
    </rPh>
    <rPh sb="84" eb="86">
      <t>コウシン</t>
    </rPh>
    <rPh sb="86" eb="88">
      <t>ジキ</t>
    </rPh>
    <rPh sb="89" eb="90">
      <t>ムカ</t>
    </rPh>
    <rPh sb="92" eb="94">
      <t>カンロ</t>
    </rPh>
    <rPh sb="95" eb="97">
      <t>ゾウカ</t>
    </rPh>
    <rPh sb="99" eb="100">
      <t>コト</t>
    </rPh>
    <rPh sb="101" eb="102">
      <t>カンガ</t>
    </rPh>
    <rPh sb="120" eb="122">
      <t>サクセイ</t>
    </rPh>
    <rPh sb="123" eb="126">
      <t>ケイカクテキ</t>
    </rPh>
    <rPh sb="128" eb="131">
      <t>コウリツテキ</t>
    </rPh>
    <rPh sb="132" eb="134">
      <t>カンロ</t>
    </rPh>
    <rPh sb="134" eb="136">
      <t>コウシン</t>
    </rPh>
    <rPh sb="137" eb="138">
      <t>オコナ</t>
    </rPh>
    <rPh sb="140" eb="141">
      <t>トモ</t>
    </rPh>
    <rPh sb="143" eb="144">
      <t>サラ</t>
    </rPh>
    <rPh sb="146" eb="148">
      <t>ヒヨウ</t>
    </rPh>
    <rPh sb="148" eb="150">
      <t>サクゲン</t>
    </rPh>
    <rPh sb="150" eb="151">
      <t>トウ</t>
    </rPh>
    <rPh sb="152" eb="153">
      <t>オコナ</t>
    </rPh>
    <rPh sb="155" eb="157">
      <t>ザイゲン</t>
    </rPh>
    <rPh sb="158" eb="160">
      <t>カクホ</t>
    </rPh>
    <rPh sb="167" eb="168">
      <t>モト</t>
    </rPh>
    <rPh sb="175" eb="177">
      <t>イゼン</t>
    </rPh>
    <rPh sb="181" eb="183">
      <t>カンロ</t>
    </rPh>
    <rPh sb="183" eb="185">
      <t>コウシン</t>
    </rPh>
    <rPh sb="186" eb="187">
      <t>スス</t>
    </rPh>
    <rPh sb="206" eb="208">
      <t>サクセイ</t>
    </rPh>
    <rPh sb="210" eb="213">
      <t>ケイカクテキ</t>
    </rPh>
    <rPh sb="215" eb="217">
      <t>コウリツ</t>
    </rPh>
    <rPh sb="217" eb="218">
      <t>テキ</t>
    </rPh>
    <rPh sb="219" eb="221">
      <t>カンロ</t>
    </rPh>
    <rPh sb="221" eb="223">
      <t>コウシン</t>
    </rPh>
    <rPh sb="224" eb="226">
      <t>ヒツヨウ</t>
    </rPh>
    <phoneticPr fontId="4"/>
  </si>
  <si>
    <t>　今後、人口減少による給水人口の減少やそれに伴う給水収益の減少、また法定耐用年数を経過した施設等の更新に備えるための財源の確保、また、簡易水道の統合を控え、取り巻く状況は厳しいものとなっている。　
　今後は窓口業務の民間委託など、事務の効率化に取り組み、健全経営を続けていくために、経営基盤の強化を図っていかなければならない。</t>
    <rPh sb="1" eb="3">
      <t>コンゴ</t>
    </rPh>
    <rPh sb="4" eb="6">
      <t>ジンコウ</t>
    </rPh>
    <rPh sb="6" eb="8">
      <t>ゲンショウ</t>
    </rPh>
    <rPh sb="11" eb="13">
      <t>キュウスイ</t>
    </rPh>
    <rPh sb="13" eb="15">
      <t>ジンコウ</t>
    </rPh>
    <rPh sb="16" eb="18">
      <t>ゲンショウ</t>
    </rPh>
    <rPh sb="22" eb="23">
      <t>トモナ</t>
    </rPh>
    <rPh sb="24" eb="26">
      <t>キュウスイ</t>
    </rPh>
    <rPh sb="26" eb="28">
      <t>シュウエキ</t>
    </rPh>
    <rPh sb="29" eb="31">
      <t>ゲンショウ</t>
    </rPh>
    <rPh sb="34" eb="36">
      <t>ホウテイ</t>
    </rPh>
    <rPh sb="36" eb="38">
      <t>タイヨウ</t>
    </rPh>
    <rPh sb="38" eb="40">
      <t>ネンスウ</t>
    </rPh>
    <rPh sb="41" eb="43">
      <t>ケイカ</t>
    </rPh>
    <rPh sb="45" eb="47">
      <t>シセツ</t>
    </rPh>
    <rPh sb="47" eb="48">
      <t>トウ</t>
    </rPh>
    <rPh sb="52" eb="53">
      <t>ソナ</t>
    </rPh>
    <rPh sb="58" eb="60">
      <t>ザイゲン</t>
    </rPh>
    <rPh sb="61" eb="63">
      <t>カクホ</t>
    </rPh>
    <rPh sb="67" eb="69">
      <t>カンイ</t>
    </rPh>
    <rPh sb="69" eb="71">
      <t>スイドウ</t>
    </rPh>
    <rPh sb="72" eb="74">
      <t>トウゴウ</t>
    </rPh>
    <rPh sb="75" eb="76">
      <t>ヒカ</t>
    </rPh>
    <rPh sb="78" eb="79">
      <t>ト</t>
    </rPh>
    <rPh sb="80" eb="81">
      <t>マ</t>
    </rPh>
    <rPh sb="82" eb="84">
      <t>ジョウキョウ</t>
    </rPh>
    <rPh sb="85" eb="86">
      <t>キビ</t>
    </rPh>
    <rPh sb="100" eb="102">
      <t>コンゴ</t>
    </rPh>
    <rPh sb="103" eb="105">
      <t>マドグチ</t>
    </rPh>
    <rPh sb="105" eb="107">
      <t>ギョウム</t>
    </rPh>
    <rPh sb="108" eb="110">
      <t>ミンカン</t>
    </rPh>
    <rPh sb="110" eb="112">
      <t>イタク</t>
    </rPh>
    <rPh sb="115" eb="117">
      <t>ジム</t>
    </rPh>
    <rPh sb="118" eb="121">
      <t>コウリツカ</t>
    </rPh>
    <rPh sb="122" eb="123">
      <t>ト</t>
    </rPh>
    <rPh sb="124" eb="125">
      <t>ク</t>
    </rPh>
    <rPh sb="127" eb="129">
      <t>ケンゼン</t>
    </rPh>
    <rPh sb="129" eb="131">
      <t>ケイエイ</t>
    </rPh>
    <rPh sb="132" eb="133">
      <t>ツヅ</t>
    </rPh>
    <rPh sb="141" eb="143">
      <t>ケイエイ</t>
    </rPh>
    <rPh sb="143" eb="145">
      <t>キバン</t>
    </rPh>
    <rPh sb="146" eb="148">
      <t>キョウカ</t>
    </rPh>
    <rPh sb="149" eb="150">
      <t>ハカ</t>
    </rPh>
    <phoneticPr fontId="4"/>
  </si>
  <si>
    <t>①100％を超えた数値となっているが、配水池の更新事業など高額の施設更新が間近に迫っていることから、更なる費用削減を行っていく必要がある。
②累積欠損金は発生していないが、給水収益の減少傾向・維持管理費の増加傾向が見られる事から、なお一層の経営努力が求められる。
③Ｈ26に急激に落ち込んだものの、その後は逓増しており、比較的良好な状態であると考えられる。
④現在、高い数値で推移しているが、①にも記載している通り今後高額の施設更新を迎えることから、起債額の増額、それに伴う企業債残高も増える事から、数値が高くなっていくことが予想される。
⑤100％を超えた数値となっており、給水に係る費用が給水収益で賄われている事を表しているが、今後の施設更新のため、費用削減等を行い、財源を確保していくことが求められる。
⑥平均値よりも低い数値で推移しているが、年間総有収水量は逓減し、一方経常費用は逓増している為、なお一層の経営努力が求められる。
⑦平均値よりも低い数値で推移しており、適切な施設規模でないと考えられるため、今後の給水人口の減少を見据え、今後予定されている配水池の移設事業では施設のダウンサイジングも検討中である。
⑧平成29年度については、九州北部豪雨の災害支援として、料金の減免を行ったことにより、低下したものである。</t>
    <rPh sb="6" eb="7">
      <t>コ</t>
    </rPh>
    <rPh sb="9" eb="11">
      <t>スウチ</t>
    </rPh>
    <rPh sb="19" eb="22">
      <t>ハイスイチ</t>
    </rPh>
    <rPh sb="23" eb="25">
      <t>コウシン</t>
    </rPh>
    <rPh sb="25" eb="27">
      <t>ジギョウ</t>
    </rPh>
    <rPh sb="32" eb="34">
      <t>シセツ</t>
    </rPh>
    <rPh sb="34" eb="36">
      <t>コウシン</t>
    </rPh>
    <rPh sb="37" eb="39">
      <t>マヂカ</t>
    </rPh>
    <rPh sb="40" eb="41">
      <t>セマ</t>
    </rPh>
    <rPh sb="50" eb="51">
      <t>サラ</t>
    </rPh>
    <rPh sb="53" eb="55">
      <t>ヒヨウ</t>
    </rPh>
    <rPh sb="55" eb="57">
      <t>サクゲン</t>
    </rPh>
    <rPh sb="58" eb="59">
      <t>オコナ</t>
    </rPh>
    <rPh sb="63" eb="65">
      <t>ヒツヨウ</t>
    </rPh>
    <rPh sb="71" eb="73">
      <t>ルイセキ</t>
    </rPh>
    <rPh sb="73" eb="76">
      <t>ケッソンキン</t>
    </rPh>
    <rPh sb="77" eb="79">
      <t>ハッセイ</t>
    </rPh>
    <rPh sb="86" eb="88">
      <t>キュウスイ</t>
    </rPh>
    <rPh sb="88" eb="90">
      <t>シュウエキ</t>
    </rPh>
    <rPh sb="91" eb="93">
      <t>ゲンショウ</t>
    </rPh>
    <rPh sb="93" eb="95">
      <t>ケイコウ</t>
    </rPh>
    <rPh sb="96" eb="98">
      <t>イジ</t>
    </rPh>
    <rPh sb="98" eb="101">
      <t>カンリヒ</t>
    </rPh>
    <rPh sb="102" eb="104">
      <t>ゾウカ</t>
    </rPh>
    <rPh sb="104" eb="106">
      <t>ケイコウ</t>
    </rPh>
    <rPh sb="107" eb="108">
      <t>ミ</t>
    </rPh>
    <rPh sb="111" eb="112">
      <t>コト</t>
    </rPh>
    <rPh sb="117" eb="119">
      <t>イッソウ</t>
    </rPh>
    <rPh sb="120" eb="122">
      <t>ケイエイ</t>
    </rPh>
    <rPh sb="122" eb="124">
      <t>ドリョク</t>
    </rPh>
    <rPh sb="125" eb="126">
      <t>モト</t>
    </rPh>
    <rPh sb="137" eb="139">
      <t>キュウゲキ</t>
    </rPh>
    <rPh sb="140" eb="141">
      <t>オ</t>
    </rPh>
    <rPh sb="142" eb="143">
      <t>コ</t>
    </rPh>
    <rPh sb="151" eb="152">
      <t>アト</t>
    </rPh>
    <rPh sb="153" eb="155">
      <t>テイゾウ</t>
    </rPh>
    <rPh sb="160" eb="163">
      <t>ヒカクテキ</t>
    </rPh>
    <rPh sb="163" eb="165">
      <t>リョウコウ</t>
    </rPh>
    <rPh sb="166" eb="168">
      <t>ジョウタイ</t>
    </rPh>
    <rPh sb="172" eb="173">
      <t>カンガ</t>
    </rPh>
    <rPh sb="180" eb="182">
      <t>ゲンザイ</t>
    </rPh>
    <rPh sb="183" eb="184">
      <t>タカ</t>
    </rPh>
    <rPh sb="185" eb="187">
      <t>スウチ</t>
    </rPh>
    <rPh sb="188" eb="190">
      <t>スイイ</t>
    </rPh>
    <rPh sb="199" eb="201">
      <t>キサイ</t>
    </rPh>
    <rPh sb="205" eb="206">
      <t>トオ</t>
    </rPh>
    <rPh sb="207" eb="209">
      <t>コンゴ</t>
    </rPh>
    <rPh sb="212" eb="214">
      <t>シセツ</t>
    </rPh>
    <rPh sb="214" eb="216">
      <t>コウシン</t>
    </rPh>
    <rPh sb="217" eb="218">
      <t>ムカ</t>
    </rPh>
    <rPh sb="225" eb="227">
      <t>キサイ</t>
    </rPh>
    <rPh sb="227" eb="228">
      <t>ガク</t>
    </rPh>
    <rPh sb="229" eb="231">
      <t>ゾウガク</t>
    </rPh>
    <rPh sb="235" eb="236">
      <t>トモナ</t>
    </rPh>
    <rPh sb="237" eb="240">
      <t>キギョウサイ</t>
    </rPh>
    <rPh sb="240" eb="242">
      <t>ザンダカ</t>
    </rPh>
    <rPh sb="243" eb="244">
      <t>フ</t>
    </rPh>
    <rPh sb="246" eb="247">
      <t>コト</t>
    </rPh>
    <rPh sb="250" eb="252">
      <t>スウチ</t>
    </rPh>
    <rPh sb="253" eb="254">
      <t>タカ</t>
    </rPh>
    <rPh sb="263" eb="265">
      <t>ヨソウ</t>
    </rPh>
    <rPh sb="276" eb="277">
      <t>コ</t>
    </rPh>
    <rPh sb="279" eb="281">
      <t>スウチ</t>
    </rPh>
    <rPh sb="288" eb="290">
      <t>キュウスイ</t>
    </rPh>
    <rPh sb="291" eb="292">
      <t>カカ</t>
    </rPh>
    <rPh sb="293" eb="295">
      <t>ヒヨウ</t>
    </rPh>
    <rPh sb="296" eb="300">
      <t>キュウスイシュウエキ</t>
    </rPh>
    <rPh sb="301" eb="302">
      <t>マカナ</t>
    </rPh>
    <rPh sb="307" eb="308">
      <t>コト</t>
    </rPh>
    <rPh sb="309" eb="310">
      <t>アラワ</t>
    </rPh>
    <rPh sb="316" eb="318">
      <t>コンゴ</t>
    </rPh>
    <rPh sb="319" eb="321">
      <t>シセツ</t>
    </rPh>
    <rPh sb="321" eb="323">
      <t>コウシン</t>
    </rPh>
    <rPh sb="327" eb="329">
      <t>ヒヨウ</t>
    </rPh>
    <rPh sb="329" eb="331">
      <t>サクゲン</t>
    </rPh>
    <rPh sb="331" eb="332">
      <t>トウ</t>
    </rPh>
    <rPh sb="333" eb="334">
      <t>オコナ</t>
    </rPh>
    <rPh sb="336" eb="338">
      <t>ザイゲン</t>
    </rPh>
    <rPh sb="339" eb="341">
      <t>カクホ</t>
    </rPh>
    <rPh sb="348" eb="349">
      <t>モト</t>
    </rPh>
    <rPh sb="356" eb="359">
      <t>ヘイキンチ</t>
    </rPh>
    <rPh sb="362" eb="363">
      <t>ヒク</t>
    </rPh>
    <rPh sb="364" eb="366">
      <t>スウチ</t>
    </rPh>
    <rPh sb="367" eb="369">
      <t>スイイ</t>
    </rPh>
    <rPh sb="375" eb="377">
      <t>ネンカン</t>
    </rPh>
    <rPh sb="377" eb="378">
      <t>ソウ</t>
    </rPh>
    <rPh sb="378" eb="382">
      <t>ユウシュウスイリョウ</t>
    </rPh>
    <rPh sb="387" eb="389">
      <t>イッポウ</t>
    </rPh>
    <rPh sb="389" eb="391">
      <t>ケイジョウ</t>
    </rPh>
    <rPh sb="391" eb="393">
      <t>ヒヨウ</t>
    </rPh>
    <rPh sb="394" eb="396">
      <t>テイゾウ</t>
    </rPh>
    <rPh sb="400" eb="401">
      <t>タメ</t>
    </rPh>
    <rPh sb="404" eb="406">
      <t>イッソウ</t>
    </rPh>
    <rPh sb="407" eb="409">
      <t>ケイエイ</t>
    </rPh>
    <rPh sb="409" eb="411">
      <t>ドリョク</t>
    </rPh>
    <rPh sb="412" eb="413">
      <t>モト</t>
    </rPh>
    <rPh sb="420" eb="423">
      <t>ヘイキンチ</t>
    </rPh>
    <rPh sb="426" eb="427">
      <t>ヒク</t>
    </rPh>
    <rPh sb="428" eb="430">
      <t>スウチ</t>
    </rPh>
    <rPh sb="431" eb="433">
      <t>スイイ</t>
    </rPh>
    <rPh sb="438" eb="440">
      <t>テキセツ</t>
    </rPh>
    <rPh sb="441" eb="443">
      <t>シセツ</t>
    </rPh>
    <rPh sb="443" eb="445">
      <t>キボ</t>
    </rPh>
    <rPh sb="449" eb="450">
      <t>カンガ</t>
    </rPh>
    <rPh sb="457" eb="459">
      <t>コンゴ</t>
    </rPh>
    <rPh sb="460" eb="462">
      <t>キュウスイ</t>
    </rPh>
    <rPh sb="462" eb="464">
      <t>ジンコウ</t>
    </rPh>
    <rPh sb="465" eb="467">
      <t>ゲンショウ</t>
    </rPh>
    <rPh sb="468" eb="470">
      <t>ミス</t>
    </rPh>
    <rPh sb="472" eb="474">
      <t>コンゴ</t>
    </rPh>
    <rPh sb="474" eb="476">
      <t>ヨテイ</t>
    </rPh>
    <rPh sb="481" eb="484">
      <t>ハイスイチ</t>
    </rPh>
    <rPh sb="485" eb="487">
      <t>イセツ</t>
    </rPh>
    <rPh sb="487" eb="489">
      <t>ジギョウ</t>
    </rPh>
    <rPh sb="491" eb="493">
      <t>シセツ</t>
    </rPh>
    <rPh sb="503" eb="506">
      <t>ケントウチュウ</t>
    </rPh>
    <rPh sb="512" eb="514">
      <t>ヘイセイ</t>
    </rPh>
    <rPh sb="516" eb="518">
      <t>ネンド</t>
    </rPh>
    <rPh sb="524" eb="526">
      <t>キュウシュウ</t>
    </rPh>
    <rPh sb="526" eb="528">
      <t>ホクブ</t>
    </rPh>
    <rPh sb="528" eb="530">
      <t>ゴウウ</t>
    </rPh>
    <rPh sb="531" eb="533">
      <t>サイガイ</t>
    </rPh>
    <rPh sb="533" eb="535">
      <t>シエン</t>
    </rPh>
    <rPh sb="539" eb="541">
      <t>リョウキン</t>
    </rPh>
    <rPh sb="542" eb="544">
      <t>ゲンメン</t>
    </rPh>
    <rPh sb="545" eb="546">
      <t>オコナ</t>
    </rPh>
    <rPh sb="554" eb="556">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</si>
</sst>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1.99</c:v>
                </c:pt>
                <c:pt idx="1">
                  <c:v>3.13</c:v>
                </c:pt>
                <c:pt idx="2">
                  <c:v>0.55000000000000004</c:v>
                </c:pt>
                <c:pt idx="3">
                  <c:v>0.79</c:v>
                </c:pt>
                <c:pt idx="4">
                  <c:v>1.84</c:v>
                </c:pt>
              </c:numCache>
            </c:numRef>
          </c:val>
          <c:extLst>
            <c:ext xmlns:c16="http://schemas.microsoft.com/office/drawing/2014/chart" uri="{C3380CC4-5D6E-409C-BE32-E72D297353CC}">
              <c16:uniqueId val="{00000000-212F-4FF5-8816-E0916409E8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212F-4FF5-8816-E0916409E8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53.62</c:v>
                </c:pt>
                <c:pt idx="1">
                  <c:v>55.8</c:v>
                </c:pt>
                <c:pt idx="2">
                  <c:v>55.18</c:v>
                </c:pt>
                <c:pt idx="3">
                  <c:v>55.69</c:v>
                </c:pt>
                <c:pt idx="4">
                  <c:v>57.84</c:v>
                </c:pt>
              </c:numCache>
            </c:numRef>
          </c:val>
          <c:extLst>
            <c:ext xmlns:c16="http://schemas.microsoft.com/office/drawing/2014/chart" uri="{C3380CC4-5D6E-409C-BE32-E72D297353CC}">
              <c16:uniqueId val="{00000000-3E4C-4B4C-ADFD-5411B8DDC2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3E4C-4B4C-ADFD-5411B8DDC2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93.4</c:v>
                </c:pt>
                <c:pt idx="1">
                  <c:v>91.81</c:v>
                </c:pt>
                <c:pt idx="2">
                  <c:v>91.61</c:v>
                </c:pt>
                <c:pt idx="3">
                  <c:v>91.56</c:v>
                </c:pt>
                <c:pt idx="4">
                  <c:v>86.86</c:v>
                </c:pt>
              </c:numCache>
            </c:numRef>
          </c:val>
          <c:extLst>
            <c:ext xmlns:c16="http://schemas.microsoft.com/office/drawing/2014/chart" uri="{C3380CC4-5D6E-409C-BE32-E72D297353CC}">
              <c16:uniqueId val="{00000000-CF8F-4175-927B-8B52B9498C9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CF8F-4175-927B-8B52B9498C9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127.95</c:v>
                </c:pt>
                <c:pt idx="1">
                  <c:v>129.35</c:v>
                </c:pt>
                <c:pt idx="2">
                  <c:v>117.61</c:v>
                </c:pt>
                <c:pt idx="3">
                  <c:v>120.5</c:v>
                </c:pt>
                <c:pt idx="4">
                  <c:v>115.55</c:v>
                </c:pt>
              </c:numCache>
            </c:numRef>
          </c:val>
          <c:extLst>
            <c:ext xmlns:c16="http://schemas.microsoft.com/office/drawing/2014/chart" uri="{C3380CC4-5D6E-409C-BE32-E72D297353CC}">
              <c16:uniqueId val="{00000000-5D40-4DCC-A882-3AC4D87716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5D40-4DCC-A882-3AC4D87716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42.08</c:v>
                </c:pt>
                <c:pt idx="1">
                  <c:v>38.78</c:v>
                </c:pt>
                <c:pt idx="2">
                  <c:v>39.58</c:v>
                </c:pt>
                <c:pt idx="3">
                  <c:v>41.59</c:v>
                </c:pt>
                <c:pt idx="4">
                  <c:v>43.43</c:v>
                </c:pt>
              </c:numCache>
            </c:numRef>
          </c:val>
          <c:extLst>
            <c:ext xmlns:c16="http://schemas.microsoft.com/office/drawing/2014/chart" uri="{C3380CC4-5D6E-409C-BE32-E72D297353CC}">
              <c16:uniqueId val="{00000000-1DAE-4A8B-A1C8-1553F01CCA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1DAE-4A8B-A1C8-1553F01CCA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c:v>
                </c:pt>
                <c:pt idx="1">
                  <c:v>5.43</c:v>
                </c:pt>
                <c:pt idx="2">
                  <c:v>5.14</c:v>
                </c:pt>
                <c:pt idx="3">
                  <c:v>6.85</c:v>
                </c:pt>
                <c:pt idx="4">
                  <c:v>7.23</c:v>
                </c:pt>
              </c:numCache>
            </c:numRef>
          </c:val>
          <c:extLst>
            <c:ext xmlns:c16="http://schemas.microsoft.com/office/drawing/2014/chart" uri="{C3380CC4-5D6E-409C-BE32-E72D297353CC}">
              <c16:uniqueId val="{00000000-419B-4E53-8096-83C8B3869F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419B-4E53-8096-83C8B3869F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F-4915-B4A9-514F45E873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2B4F-4915-B4A9-514F45E873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1251.74</c:v>
                </c:pt>
                <c:pt idx="1">
                  <c:v>171.29</c:v>
                </c:pt>
                <c:pt idx="2">
                  <c:v>338.38</c:v>
                </c:pt>
                <c:pt idx="3">
                  <c:v>493.67</c:v>
                </c:pt>
                <c:pt idx="4">
                  <c:v>607.41999999999996</c:v>
                </c:pt>
              </c:numCache>
            </c:numRef>
          </c:val>
          <c:extLst>
            <c:ext xmlns:c16="http://schemas.microsoft.com/office/drawing/2014/chart" uri="{C3380CC4-5D6E-409C-BE32-E72D297353CC}">
              <c16:uniqueId val="{00000000-15B7-4072-9606-41C26C0B9E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15B7-4072-9606-41C26C0B9E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401.04</c:v>
                </c:pt>
                <c:pt idx="1">
                  <c:v>517.66</c:v>
                </c:pt>
                <c:pt idx="2">
                  <c:v>506.64</c:v>
                </c:pt>
                <c:pt idx="3">
                  <c:v>475.44</c:v>
                </c:pt>
                <c:pt idx="4">
                  <c:v>467.39</c:v>
                </c:pt>
              </c:numCache>
            </c:numRef>
          </c:val>
          <c:extLst>
            <c:ext xmlns:c16="http://schemas.microsoft.com/office/drawing/2014/chart" uri="{C3380CC4-5D6E-409C-BE32-E72D297353CC}">
              <c16:uniqueId val="{00000000-CE94-46E0-A0F9-4A48F436A5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CE94-46E0-A0F9-4A48F436A5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117.32</c:v>
                </c:pt>
                <c:pt idx="1">
                  <c:v>121.3</c:v>
                </c:pt>
                <c:pt idx="2">
                  <c:v>109.33</c:v>
                </c:pt>
                <c:pt idx="3">
                  <c:v>111.67</c:v>
                </c:pt>
                <c:pt idx="4">
                  <c:v>108.85</c:v>
                </c:pt>
              </c:numCache>
            </c:numRef>
          </c:val>
          <c:extLst>
            <c:ext xmlns:c16="http://schemas.microsoft.com/office/drawing/2014/chart" uri="{C3380CC4-5D6E-409C-BE32-E72D297353CC}">
              <c16:uniqueId val="{00000000-AE14-44A4-BE0A-9902BBC8A3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AE14-44A4-BE0A-9902BBC8A3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137.58000000000001</c:v>
                </c:pt>
                <c:pt idx="1">
                  <c:v>132.91999999999999</c:v>
                </c:pt>
                <c:pt idx="2">
                  <c:v>147.68</c:v>
                </c:pt>
                <c:pt idx="3">
                  <c:v>144.71</c:v>
                </c:pt>
                <c:pt idx="4">
                  <c:v>148.36000000000001</c:v>
                </c:pt>
              </c:numCache>
            </c:numRef>
          </c:val>
          <c:extLst>
            <c:ext xmlns:c16="http://schemas.microsoft.com/office/drawing/2014/chart" uri="{C3380CC4-5D6E-409C-BE32-E72D297353CC}">
              <c16:uniqueId val="{00000000-23AE-48F3-8F7F-C7C4779597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3AE-48F3-8F7F-C7C4779597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日田市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A5</v>
      </c>
      <c r="X8" s="79"/>
      <c r="Y8" s="79"/>
      <c r="Z8" s="79"/>
      <c r="AA8" s="79"/>
      <c r="AB8" s="79"/>
      <c r="AC8" s="79"/>
      <c r="AD8" s="79" t="str">
        <f>データ!$M$6</f>
        <v>非設置</v>
      </c>
      <c r="AE8" s="79"/>
      <c r="AF8" s="79"/>
      <c r="AG8" s="79"/>
      <c r="AH8" s="79"/>
      <c r="AI8" s="79"/>
      <c r="AJ8" s="79"/>
      <c r="AK8" s="4"/>
      <c r="AL8" s="67">
        <f>データ!$R$6</f>
        <v>66878</v>
      </c>
      <c r="AM8" s="67"/>
      <c r="AN8" s="67"/>
      <c r="AO8" s="67"/>
      <c r="AP8" s="67"/>
      <c r="AQ8" s="67"/>
      <c r="AR8" s="67"/>
      <c r="AS8" s="67"/>
      <c r="AT8" s="63">
        <f>データ!$S$6</f>
        <v>666.03</v>
      </c>
      <c r="AU8" s="64"/>
      <c r="AV8" s="64"/>
      <c r="AW8" s="64"/>
      <c r="AX8" s="64"/>
      <c r="AY8" s="64"/>
      <c r="AZ8" s="64"/>
      <c r="BA8" s="64"/>
      <c r="BB8" s="66">
        <f>データ!$T$6</f>
        <v>100.41</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15">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15">
      <c r="A10" s="2"/>
      <c r="B10" s="63" t="str">
        <f>データ!$N$6</f>
        <v>-</v>
      </c>
      <c r="C10" s="64"/>
      <c r="D10" s="64"/>
      <c r="E10" s="64"/>
      <c r="F10" s="64"/>
      <c r="G10" s="64"/>
      <c r="H10" s="64"/>
      <c r="I10" s="63">
        <f>データ!$O$6</f>
        <v>63.04</v>
      </c>
      <c r="J10" s="64"/>
      <c r="K10" s="64"/>
      <c r="L10" s="64"/>
      <c r="M10" s="64"/>
      <c r="N10" s="64"/>
      <c r="O10" s="65"/>
      <c r="P10" s="66">
        <f>データ!$P$6</f>
        <v>74.02</v>
      </c>
      <c r="Q10" s="66"/>
      <c r="R10" s="66"/>
      <c r="S10" s="66"/>
      <c r="T10" s="66"/>
      <c r="U10" s="66"/>
      <c r="V10" s="66"/>
      <c r="W10" s="67">
        <f>データ!$Q$6</f>
        <v>3110</v>
      </c>
      <c r="X10" s="67"/>
      <c r="Y10" s="67"/>
      <c r="Z10" s="67"/>
      <c r="AA10" s="67"/>
      <c r="AB10" s="67"/>
      <c r="AC10" s="67"/>
      <c r="AD10" s="2"/>
      <c r="AE10" s="2"/>
      <c r="AF10" s="2"/>
      <c r="AG10" s="2"/>
      <c r="AH10" s="4"/>
      <c r="AI10" s="4"/>
      <c r="AJ10" s="4"/>
      <c r="AK10" s="4"/>
      <c r="AL10" s="67">
        <f>データ!$U$6</f>
        <v>48980</v>
      </c>
      <c r="AM10" s="67"/>
      <c r="AN10" s="67"/>
      <c r="AO10" s="67"/>
      <c r="AP10" s="67"/>
      <c r="AQ10" s="67"/>
      <c r="AR10" s="67"/>
      <c r="AS10" s="67"/>
      <c r="AT10" s="63">
        <f>データ!$V$6</f>
        <v>27.66</v>
      </c>
      <c r="AU10" s="64"/>
      <c r="AV10" s="64"/>
      <c r="AW10" s="64"/>
      <c r="AX10" s="64"/>
      <c r="AY10" s="64"/>
      <c r="AZ10" s="64"/>
      <c r="BA10" s="64"/>
      <c r="BB10" s="66">
        <f>データ!$W$6</f>
        <v>1770.79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119</v>
      </c>
      <c r="BM16" s="92"/>
      <c r="BN16" s="92"/>
      <c r="BO16" s="92"/>
      <c r="BP16" s="92"/>
      <c r="BQ16" s="92"/>
      <c r="BR16" s="92"/>
      <c r="BS16" s="92"/>
      <c r="BT16" s="92"/>
      <c r="BU16" s="92"/>
      <c r="BV16" s="92"/>
      <c r="BW16" s="92"/>
      <c r="BX16" s="92"/>
      <c r="BY16" s="92"/>
      <c r="BZ16" s="9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91"/>
      <c r="BM34" s="92"/>
      <c r="BN34" s="92"/>
      <c r="BO34" s="92"/>
      <c r="BP34" s="92"/>
      <c r="BQ34" s="92"/>
      <c r="BR34" s="92"/>
      <c r="BS34" s="92"/>
      <c r="BT34" s="92"/>
      <c r="BU34" s="92"/>
      <c r="BV34" s="92"/>
      <c r="BW34" s="92"/>
      <c r="BX34" s="92"/>
      <c r="BY34" s="92"/>
      <c r="BZ34" s="93"/>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91"/>
      <c r="BM35" s="92"/>
      <c r="BN35" s="92"/>
      <c r="BO35" s="92"/>
      <c r="BP35" s="92"/>
      <c r="BQ35" s="92"/>
      <c r="BR35" s="92"/>
      <c r="BS35" s="92"/>
      <c r="BT35" s="92"/>
      <c r="BU35" s="92"/>
      <c r="BV35" s="92"/>
      <c r="BW35" s="92"/>
      <c r="BX35" s="92"/>
      <c r="BY35" s="92"/>
      <c r="BZ35" s="9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0"/>
      <c r="BM59" s="51"/>
      <c r="BN59" s="51"/>
      <c r="BO59" s="51"/>
      <c r="BP59" s="51"/>
      <c r="BQ59" s="51"/>
      <c r="BR59" s="51"/>
      <c r="BS59" s="51"/>
      <c r="BT59" s="51"/>
      <c r="BU59" s="51"/>
      <c r="BV59" s="51"/>
      <c r="BW59" s="51"/>
      <c r="BX59" s="51"/>
      <c r="BY59" s="51"/>
      <c r="BZ59" s="52"/>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50"/>
      <c r="BM60" s="51"/>
      <c r="BN60" s="51"/>
      <c r="BO60" s="51"/>
      <c r="BP60" s="51"/>
      <c r="BQ60" s="51"/>
      <c r="BR60" s="51"/>
      <c r="BS60" s="51"/>
      <c r="BT60" s="51"/>
      <c r="BU60" s="51"/>
      <c r="BV60" s="51"/>
      <c r="BW60" s="51"/>
      <c r="BX60" s="51"/>
      <c r="BY60" s="51"/>
      <c r="BZ60" s="52"/>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118</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oA+osDyU006qnSAEoDcHgI+R1BN+lw2aLDkBjSPRmvHMUnru9XnRd8Wuze9kOrj5hIUAC6QeW3a0RB9rVss8g==" saltValue="MRmPmajLhgyzYswA9jBLO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442046</v>
      </c>
      <c r="D6" s="33">
        <f t="shared" si="3"/>
        <v>46</v>
      </c>
      <c r="E6" s="33">
        <f t="shared" si="3"/>
        <v>1</v>
      </c>
      <c r="F6" s="33">
        <f t="shared" si="3"/>
        <v>0</v>
      </c>
      <c r="G6" s="33">
        <f t="shared" si="3"/>
        <v>1</v>
      </c>
      <c r="H6" s="33" t="str">
        <f t="shared" si="3"/>
        <v>大分県　日田市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63.04</v>
      </c>
      <c r="P6" s="34">
        <f t="shared" si="3"/>
        <v>74.02</v>
      </c>
      <c r="Q6" s="34">
        <f t="shared" si="3"/>
        <v>3110</v>
      </c>
      <c r="R6" s="34">
        <f t="shared" si="3"/>
        <v>66878</v>
      </c>
      <c r="S6" s="34">
        <f t="shared" si="3"/>
        <v>666.03</v>
      </c>
      <c r="T6" s="34">
        <f t="shared" si="3"/>
        <v>100.41</v>
      </c>
      <c r="U6" s="34">
        <f t="shared" si="3"/>
        <v>48980</v>
      </c>
      <c r="V6" s="34">
        <f t="shared" si="3"/>
        <v>27.66</v>
      </c>
      <c r="W6" s="34">
        <f t="shared" si="3"/>
        <v>1770.79</v>
      </c>
      <c r="X6" s="35">
        <f>IF(X7="",NA(),X7)</f>
        <v>127.95</v>
      </c>
      <c r="Y6" s="35">
        <f t="shared" ref="Y6:AG6" si="4">IF(Y7="",NA(),Y7)</f>
        <v>129.35</v>
      </c>
      <c r="Z6" s="35">
        <f t="shared" si="4"/>
        <v>117.61</v>
      </c>
      <c r="AA6" s="35">
        <f t="shared" si="4"/>
        <v>120.5</v>
      </c>
      <c r="AB6" s="35">
        <f t="shared" si="4"/>
        <v>115.55</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1251.74</v>
      </c>
      <c r="AU6" s="35">
        <f t="shared" ref="AU6:BC6" si="6">IF(AU7="",NA(),AU7)</f>
        <v>171.29</v>
      </c>
      <c r="AV6" s="35">
        <f t="shared" si="6"/>
        <v>338.38</v>
      </c>
      <c r="AW6" s="35">
        <f t="shared" si="6"/>
        <v>493.67</v>
      </c>
      <c r="AX6" s="35">
        <f t="shared" si="6"/>
        <v>607.41999999999996</v>
      </c>
      <c r="AY6" s="35">
        <f t="shared" si="6"/>
        <v>909.68</v>
      </c>
      <c r="AZ6" s="35">
        <f t="shared" si="6"/>
        <v>382.09</v>
      </c>
      <c r="BA6" s="35">
        <f t="shared" si="6"/>
        <v>371.31</v>
      </c>
      <c r="BB6" s="35">
        <f t="shared" si="6"/>
        <v>377.63</v>
      </c>
      <c r="BC6" s="35">
        <f t="shared" si="6"/>
        <v>357.34</v>
      </c>
      <c r="BD6" s="34" t="str">
        <f>IF(BD7="","",IF(BD7="-","【-】","【"&amp;SUBSTITUTE(TEXT(BD7,"#,##0.00"),"-","△")&amp;"】"))</f>
        <v>【264.34】</v>
      </c>
      <c r="BE6" s="35">
        <f>IF(BE7="",NA(),BE7)</f>
        <v>401.04</v>
      </c>
      <c r="BF6" s="35">
        <f t="shared" ref="BF6:BN6" si="7">IF(BF7="",NA(),BF7)</f>
        <v>517.66</v>
      </c>
      <c r="BG6" s="35">
        <f t="shared" si="7"/>
        <v>506.64</v>
      </c>
      <c r="BH6" s="35">
        <f t="shared" si="7"/>
        <v>475.44</v>
      </c>
      <c r="BI6" s="35">
        <f t="shared" si="7"/>
        <v>467.39</v>
      </c>
      <c r="BJ6" s="35">
        <f t="shared" si="7"/>
        <v>382.65</v>
      </c>
      <c r="BK6" s="35">
        <f t="shared" si="7"/>
        <v>385.06</v>
      </c>
      <c r="BL6" s="35">
        <f t="shared" si="7"/>
        <v>373.09</v>
      </c>
      <c r="BM6" s="35">
        <f t="shared" si="7"/>
        <v>364.71</v>
      </c>
      <c r="BN6" s="35">
        <f t="shared" si="7"/>
        <v>373.69</v>
      </c>
      <c r="BO6" s="34" t="str">
        <f>IF(BO7="","",IF(BO7="-","【-】","【"&amp;SUBSTITUTE(TEXT(BO7,"#,##0.00"),"-","△")&amp;"】"))</f>
        <v>【274.27】</v>
      </c>
      <c r="BP6" s="35">
        <f>IF(BP7="",NA(),BP7)</f>
        <v>117.32</v>
      </c>
      <c r="BQ6" s="35">
        <f t="shared" ref="BQ6:BY6" si="8">IF(BQ7="",NA(),BQ7)</f>
        <v>121.3</v>
      </c>
      <c r="BR6" s="35">
        <f t="shared" si="8"/>
        <v>109.33</v>
      </c>
      <c r="BS6" s="35">
        <f t="shared" si="8"/>
        <v>111.67</v>
      </c>
      <c r="BT6" s="35">
        <f t="shared" si="8"/>
        <v>108.85</v>
      </c>
      <c r="BU6" s="35">
        <f t="shared" si="8"/>
        <v>96.1</v>
      </c>
      <c r="BV6" s="35">
        <f t="shared" si="8"/>
        <v>99.07</v>
      </c>
      <c r="BW6" s="35">
        <f t="shared" si="8"/>
        <v>99.99</v>
      </c>
      <c r="BX6" s="35">
        <f t="shared" si="8"/>
        <v>100.65</v>
      </c>
      <c r="BY6" s="35">
        <f t="shared" si="8"/>
        <v>99.87</v>
      </c>
      <c r="BZ6" s="34" t="str">
        <f>IF(BZ7="","",IF(BZ7="-","【-】","【"&amp;SUBSTITUTE(TEXT(BZ7,"#,##0.00"),"-","△")&amp;"】"))</f>
        <v>【104.36】</v>
      </c>
      <c r="CA6" s="35">
        <f>IF(CA7="",NA(),CA7)</f>
        <v>137.58000000000001</v>
      </c>
      <c r="CB6" s="35">
        <f t="shared" ref="CB6:CJ6" si="9">IF(CB7="",NA(),CB7)</f>
        <v>132.91999999999999</v>
      </c>
      <c r="CC6" s="35">
        <f t="shared" si="9"/>
        <v>147.68</v>
      </c>
      <c r="CD6" s="35">
        <f t="shared" si="9"/>
        <v>144.71</v>
      </c>
      <c r="CE6" s="35">
        <f t="shared" si="9"/>
        <v>148.36000000000001</v>
      </c>
      <c r="CF6" s="35">
        <f t="shared" si="9"/>
        <v>178.39</v>
      </c>
      <c r="CG6" s="35">
        <f t="shared" si="9"/>
        <v>173.03</v>
      </c>
      <c r="CH6" s="35">
        <f t="shared" si="9"/>
        <v>171.15</v>
      </c>
      <c r="CI6" s="35">
        <f t="shared" si="9"/>
        <v>170.19</v>
      </c>
      <c r="CJ6" s="35">
        <f t="shared" si="9"/>
        <v>171.81</v>
      </c>
      <c r="CK6" s="34" t="str">
        <f>IF(CK7="","",IF(CK7="-","【-】","【"&amp;SUBSTITUTE(TEXT(CK7,"#,##0.00"),"-","△")&amp;"】"))</f>
        <v>【165.71】</v>
      </c>
      <c r="CL6" s="35">
        <f>IF(CL7="",NA(),CL7)</f>
        <v>53.62</v>
      </c>
      <c r="CM6" s="35">
        <f t="shared" ref="CM6:CU6" si="10">IF(CM7="",NA(),CM7)</f>
        <v>55.8</v>
      </c>
      <c r="CN6" s="35">
        <f t="shared" si="10"/>
        <v>55.18</v>
      </c>
      <c r="CO6" s="35">
        <f t="shared" si="10"/>
        <v>55.69</v>
      </c>
      <c r="CP6" s="35">
        <f t="shared" si="10"/>
        <v>57.84</v>
      </c>
      <c r="CQ6" s="35">
        <f t="shared" si="10"/>
        <v>59.23</v>
      </c>
      <c r="CR6" s="35">
        <f t="shared" si="10"/>
        <v>58.58</v>
      </c>
      <c r="CS6" s="35">
        <f t="shared" si="10"/>
        <v>58.53</v>
      </c>
      <c r="CT6" s="35">
        <f t="shared" si="10"/>
        <v>59.01</v>
      </c>
      <c r="CU6" s="35">
        <f t="shared" si="10"/>
        <v>60.03</v>
      </c>
      <c r="CV6" s="34" t="str">
        <f>IF(CV7="","",IF(CV7="-","【-】","【"&amp;SUBSTITUTE(TEXT(CV7,"#,##0.00"),"-","△")&amp;"】"))</f>
        <v>【60.41】</v>
      </c>
      <c r="CW6" s="35">
        <f>IF(CW7="",NA(),CW7)</f>
        <v>93.4</v>
      </c>
      <c r="CX6" s="35">
        <f t="shared" ref="CX6:DF6" si="11">IF(CX7="",NA(),CX7)</f>
        <v>91.81</v>
      </c>
      <c r="CY6" s="35">
        <f t="shared" si="11"/>
        <v>91.61</v>
      </c>
      <c r="CZ6" s="35">
        <f t="shared" si="11"/>
        <v>91.56</v>
      </c>
      <c r="DA6" s="35">
        <f t="shared" si="11"/>
        <v>86.86</v>
      </c>
      <c r="DB6" s="35">
        <f t="shared" si="11"/>
        <v>85.53</v>
      </c>
      <c r="DC6" s="35">
        <f t="shared" si="11"/>
        <v>85.23</v>
      </c>
      <c r="DD6" s="35">
        <f t="shared" si="11"/>
        <v>85.26</v>
      </c>
      <c r="DE6" s="35">
        <f t="shared" si="11"/>
        <v>85.37</v>
      </c>
      <c r="DF6" s="35">
        <f t="shared" si="11"/>
        <v>84.81</v>
      </c>
      <c r="DG6" s="34" t="str">
        <f>IF(DG7="","",IF(DG7="-","【-】","【"&amp;SUBSTITUTE(TEXT(DG7,"#,##0.00"),"-","△")&amp;"】"))</f>
        <v>【89.93】</v>
      </c>
      <c r="DH6" s="35">
        <f>IF(DH7="",NA(),DH7)</f>
        <v>42.08</v>
      </c>
      <c r="DI6" s="35">
        <f t="shared" ref="DI6:DQ6" si="12">IF(DI7="",NA(),DI7)</f>
        <v>38.78</v>
      </c>
      <c r="DJ6" s="35">
        <f t="shared" si="12"/>
        <v>39.58</v>
      </c>
      <c r="DK6" s="35">
        <f t="shared" si="12"/>
        <v>41.59</v>
      </c>
      <c r="DL6" s="35">
        <f t="shared" si="12"/>
        <v>43.43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2.42</v>
      </c>
      <c r="DT6" s="35">
        <f t="shared" ref="DT6:EB6" si="13">IF(DT7="",NA(),DT7)</f>
        <v>5.43</v>
      </c>
      <c r="DU6" s="35">
        <f t="shared" si="13"/>
        <v>5.14</v>
      </c>
      <c r="DV6" s="35">
        <f t="shared" si="13"/>
        <v>6.85</v>
      </c>
      <c r="DW6" s="35">
        <f t="shared" si="13"/>
        <v>7.23</v>
      </c>
      <c r="DX6" s="35">
        <f t="shared" si="13"/>
        <v>8.39</v>
      </c>
      <c r="DY6" s="35">
        <f t="shared" si="13"/>
        <v>10.09</v>
      </c>
      <c r="DZ6" s="35">
        <f t="shared" si="13"/>
        <v>10.54</v>
      </c>
      <c r="EA6" s="35">
        <f t="shared" si="13"/>
        <v>12.03</v>
      </c>
      <c r="EB6" s="35">
        <f t="shared" si="13"/>
        <v>12.19</v>
      </c>
      <c r="EC6" s="34" t="str">
        <f>IF(EC7="","",IF(EC7="-","【-】","【"&amp;SUBSTITUTE(TEXT(EC7,"#,##0.00"),"-","△")&amp;"】"))</f>
        <v>【15.89】</v>
      </c>
      <c r="ED6" s="35">
        <f>IF(ED7="",NA(),ED7)</f>
        <v>1.99</v>
      </c>
      <c r="EE6" s="35">
        <f t="shared" ref="EE6:EM6" si="14">IF(EE7="",NA(),EE7)</f>
        <v>3.13</v>
      </c>
      <c r="EF6" s="35">
        <f t="shared" si="14"/>
        <v>0.55000000000000004</v>
      </c>
      <c r="EG6" s="35">
        <f t="shared" si="14"/>
        <v>0.79</v>
      </c>
      <c r="EH6" s="35">
        <f t="shared" si="14"/>
        <v>1.84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442046</v>
      </c>
      <c r="D7" s="37">
        <v>46</v>
      </c>
      <c r="E7" s="37">
        <v>1</v>
      </c>
      <c r="F7" s="37">
        <v>0</v>
      </c>
      <c r="G7" s="37">
        <v>1</v>
      </c>
      <c r="H7" s="37" t="s">
        <v>105</v>
      </c>
      <c r="I7" s="37" t="s">
        <v>106</v>
      </c>
      <c r="J7" s="37" t="s">
        <v>107</v>
      </c>
      <c r="K7" s="37" t="s">
        <v>108</v>
      </c>
      <c r="L7" s="37" t="s">
        <v>109</v>
      </c>
      <c r="M7" s="37" t="s">
        <v>110</v>
      </c>
      <c r="N7" s="38" t="s">
        <v>111</v>
      </c>
      <c r="O7" s="38">
        <v>63.04</v>
      </c>
      <c r="P7" s="38">
        <v>74.02</v>
      </c>
      <c r="Q7" s="38">
        <v>3110</v>
      </c>
      <c r="R7" s="38">
        <v>66878</v>
      </c>
      <c r="S7" s="38">
        <v>666.03</v>
      </c>
      <c r="T7" s="38">
        <v>100.41</v>
      </c>
      <c r="U7" s="38">
        <v>48980</v>
      </c>
      <c r="V7" s="38">
        <v>27.66</v>
      </c>
      <c r="W7" s="38">
        <v>1770.79</v>
      </c>
      <c r="X7" s="38">
        <v>127.95</v>
      </c>
      <c r="Y7" s="38">
        <v>129.35</v>
      </c>
      <c r="Z7" s="38">
        <v>117.61</v>
      </c>
      <c r="AA7" s="38">
        <v>120.5</v>
      </c>
      <c r="AB7" s="38">
        <v>115.55</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1251.74</v>
      </c>
      <c r="AU7" s="38">
        <v>171.29</v>
      </c>
      <c r="AV7" s="38">
        <v>338.38</v>
      </c>
      <c r="AW7" s="38">
        <v>493.67</v>
      </c>
      <c r="AX7" s="38">
        <v>607.41999999999996</v>
      </c>
      <c r="AY7" s="38">
        <v>909.68</v>
      </c>
      <c r="AZ7" s="38">
        <v>382.09</v>
      </c>
      <c r="BA7" s="38">
        <v>371.31</v>
      </c>
      <c r="BB7" s="38">
        <v>377.63</v>
      </c>
      <c r="BC7" s="38">
        <v>357.34</v>
      </c>
      <c r="BD7" s="38">
        <v>264.33999999999997</v>
      </c>
      <c r="BE7" s="38">
        <v>401.04</v>
      </c>
      <c r="BF7" s="38">
        <v>517.66</v>
      </c>
      <c r="BG7" s="38">
        <v>506.64</v>
      </c>
      <c r="BH7" s="38">
        <v>475.44</v>
      </c>
      <c r="BI7" s="38">
        <v>467.39</v>
      </c>
      <c r="BJ7" s="38">
        <v>382.65</v>
      </c>
      <c r="BK7" s="38">
        <v>385.06</v>
      </c>
      <c r="BL7" s="38">
        <v>373.09</v>
      </c>
      <c r="BM7" s="38">
        <v>364.71</v>
      </c>
      <c r="BN7" s="38">
        <v>373.69</v>
      </c>
      <c r="BO7" s="38">
        <v>274.27</v>
      </c>
      <c r="BP7" s="38">
        <v>117.32</v>
      </c>
      <c r="BQ7" s="38">
        <v>121.3</v>
      </c>
      <c r="BR7" s="38">
        <v>109.33</v>
      </c>
      <c r="BS7" s="38">
        <v>111.67</v>
      </c>
      <c r="BT7" s="38">
        <v>108.85</v>
      </c>
      <c r="BU7" s="38">
        <v>96.1</v>
      </c>
      <c r="BV7" s="38">
        <v>99.07</v>
      </c>
      <c r="BW7" s="38">
        <v>99.99</v>
      </c>
      <c r="BX7" s="38">
        <v>100.65</v>
      </c>
      <c r="BY7" s="38">
        <v>99.87</v>
      </c>
      <c r="BZ7" s="38">
        <v>104.36</v>
      </c>
      <c r="CA7" s="38">
        <v>137.58000000000001</v>
      </c>
      <c r="CB7" s="38">
        <v>132.91999999999999</v>
      </c>
      <c r="CC7" s="38">
        <v>147.68</v>
      </c>
      <c r="CD7" s="38">
        <v>144.71</v>
      </c>
      <c r="CE7" s="38">
        <v>148.36000000000001</v>
      </c>
      <c r="CF7" s="38">
        <v>178.39</v>
      </c>
      <c r="CG7" s="38">
        <v>173.03</v>
      </c>
      <c r="CH7" s="38">
        <v>171.15</v>
      </c>
      <c r="CI7" s="38">
        <v>170.19</v>
      </c>
      <c r="CJ7" s="38">
        <v>171.81</v>
      </c>
      <c r="CK7" s="38">
        <v>165.71</v>
      </c>
      <c r="CL7" s="38">
        <v>53.62</v>
      </c>
      <c r="CM7" s="38">
        <v>55.8</v>
      </c>
      <c r="CN7" s="38">
        <v>55.18</v>
      </c>
      <c r="CO7" s="38">
        <v>55.69</v>
      </c>
      <c r="CP7" s="38">
        <v>57.84</v>
      </c>
      <c r="CQ7" s="38">
        <v>59.23</v>
      </c>
      <c r="CR7" s="38">
        <v>58.58</v>
      </c>
      <c r="CS7" s="38">
        <v>58.53</v>
      </c>
      <c r="CT7" s="38">
        <v>59.01</v>
      </c>
      <c r="CU7" s="38">
        <v>60.03</v>
      </c>
      <c r="CV7" s="38">
        <v>60.41</v>
      </c>
      <c r="CW7" s="38">
        <v>93.4</v>
      </c>
      <c r="CX7" s="38">
        <v>91.81</v>
      </c>
      <c r="CY7" s="38">
        <v>91.61</v>
      </c>
      <c r="CZ7" s="38">
        <v>91.56</v>
      </c>
      <c r="DA7" s="38">
        <v>86.86</v>
      </c>
      <c r="DB7" s="38">
        <v>85.53</v>
      </c>
      <c r="DC7" s="38">
        <v>85.23</v>
      </c>
      <c r="DD7" s="38">
        <v>85.26</v>
      </c>
      <c r="DE7" s="38">
        <v>85.37</v>
      </c>
      <c r="DF7" s="38">
        <v>84.81</v>
      </c>
      <c r="DG7" s="38">
        <v>89.93</v>
      </c>
      <c r="DH7" s="38">
        <v>42.08</v>
      </c>
      <c r="DI7" s="38">
        <v>38.78</v>
      </c>
      <c r="DJ7" s="38">
        <v>39.58</v>
      </c>
      <c r="DK7" s="38">
        <v>41.59</v>
      </c>
      <c r="DL7" s="38">
        <v>43.43</v>
      </c>
      <c r="DM7" s="38">
        <v>37.340000000000003</v>
      </c>
      <c r="DN7" s="38">
        <v>44.31</v>
      </c>
      <c r="DO7" s="38">
        <v>45.75</v>
      </c>
      <c r="DP7" s="38">
        <v>46.9</v>
      </c>
      <c r="DQ7" s="38">
        <v>47.28</v>
      </c>
      <c r="DR7" s="38">
        <v>48.12</v>
      </c>
      <c r="DS7" s="38">
        <v>2.42</v>
      </c>
      <c r="DT7" s="38">
        <v>5.43</v>
      </c>
      <c r="DU7" s="38">
        <v>5.14</v>
      </c>
      <c r="DV7" s="38">
        <v>6.85</v>
      </c>
      <c r="DW7" s="38">
        <v>7.23</v>
      </c>
      <c r="DX7" s="38">
        <v>8.39</v>
      </c>
      <c r="DY7" s="38">
        <v>10.09</v>
      </c>
      <c r="DZ7" s="38">
        <v>10.54</v>
      </c>
      <c r="EA7" s="38">
        <v>12.03</v>
      </c>
      <c r="EB7" s="38">
        <v>12.19</v>
      </c>
      <c r="EC7" s="38">
        <v>15.89</v>
      </c>
      <c r="ED7" s="38">
        <v>1.99</v>
      </c>
      <c r="EE7" s="38">
        <v>3.13</v>
      </c>
      <c r="EF7" s="38">
        <v>0.55000000000000004</v>
      </c>
      <c r="EG7" s="38">
        <v>0.79</v>
      </c>
      <c r="EH7" s="38">
        <v>1.84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2019-01-21T02:57:36Z</cp:lastPrinted>
  <dcterms:created xsi:type="dcterms:W3CDTF">2018-12-03T08:39:09Z</dcterms:created>
  <dcterms:modified xsi:type="dcterms:W3CDTF">2019-03-22T06:44:25Z</dcterms:modified>
  <cp:category/>
</cp:coreProperties>
</file>