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h29\建設課\管理水道G\水道\調査物回答\H30\経営戦略\17 九重町\"/>
    </mc:Choice>
  </mc:AlternateContent>
  <workbookProtection workbookAlgorithmName="SHA-512" workbookHashValue="rkVhmQu4ivllj0RGOxVGNnjagxpTqA4b3UDzMDdSR6WZ1oQVcs+JiboNc0PMqK7+OOPtathVKZV+TuX0OUV+kg==" workbookSaltValue="7E6AtjZkuYJWx6QLJMOaK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<sst xmlns="http://schemas.openxmlformats.org/spreadsheetml/2006/main" count="237" uniqueCount="123">
  <si>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</si>
  <si>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</si>
  <si>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</si>
  <si>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</si>
  <si>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</si>
  <si>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</si>
  <si>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</si>
  <si>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</si>
  <si>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</si>
  <si>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</si>
  <si>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</si>
  <si>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</si>
  <si>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</si>
  <si>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</si>
  <si>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</si>
  <si>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</si>
  <si>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</si>
  <si>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</si>
  <si>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</si>
  <si>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</si>
  <si>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</si>
  <si>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</si>
  <si>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</si>
  <si>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</si>
  <si>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</si>
  <si>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</si>
  <si>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</si>
  <si>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</si>
  <si>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</si>
  <si>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</si>
  <si>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</si>
  <si>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</si>
  <si>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</si>
  <si>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</si>
  <si>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</si>
  <si>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</si>
  <si>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</si>
  <si>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</si>
  <si>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</si>
  <si>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</si>
  <si>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</si>
  <si>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</si>
  <si>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</si>
  <si>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</si>
  <si>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</si>
  <si>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</si>
  <si>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</si>
  <si>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</si>
  <si>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</si>
  <si>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</si>
  <si>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</si>
  <si>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</si>
  <si>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</si>
  <si>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</si>
  <si>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</si>
  <si>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</si>
  <si>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</si>
  <si>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</si>
  <si>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</si>
  <si>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</si>
  <si>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</si>
  <si>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</si>
  <si>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</si>
  <si>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</si>
  <si>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</si>
  <si>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</si>
  <si>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</si>
  <si>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</si>
  <si>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</si>
  <si>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</si>
  <si>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</si>
  <si>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</si>
  <si>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</si>
  <si>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</si>
  <si>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</si>
  <si>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</si>
  <si>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</si>
  <si>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</si>
  <si>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</si>
  <si>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</si>
  <si>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</si>
  <si>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</si>
  <si>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</si>
  <si>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</si>
  <si>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</si>
  <si>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</si>
  <si>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</si>
  <si>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</si>
  <si>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</si>
  <si>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</si>
  <si>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</si>
  <si>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</si>
  <si>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</si>
  <si>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</si>
  <si>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</si>
  <si>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</si>
  <si>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</si>
  <si>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</si>
  <si>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</si>
  <si>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</si>
  <si>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</si>
  <si>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</si>
  <si>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</si>
  <si>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</si>
  <si>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</si>
  <si>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</si>
  <si>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</si>
  <si>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九重町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</si>
  <si>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</si>
  <si>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</si>
  <si>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</si>
  <si>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</si>
  <si>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</si>
  <si>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</si>
  <si>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</si>
  <si>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</si>
  <si>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</si>
  <si>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</si>
  <si>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</si>
  <si>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</si>
  <si>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類似団体に比べて数値は高く、H29は100％を上まった。要因としては、災害に係る補助金が歳入として会計に含まれていることだろう。今後は、企業債の発行に伴った残債の返還を計画的に行っていくことで数値は減少するとされる。
　料金回収率は類似団体に比べて100％を超え、高水準である。漏水量が減少していることで、給水原価も低数値へと移行していることが要因である。
　給水原価についてはおおむね横ばいの状態であり、原因としては、浄水方法が塩素滅菌による消毒のみの箇所が半数だからである。当町の水源は湧水であるため水質異常がおきにくい。大幅な水質変化により、浄水施設の追加がある場合には給水単価の上昇も考えられる。
当町は、莫大な漏水があるため、有収率は年々低下していたが、漏水箇所の発見・修繕によって回復しつつある。
今後も漏水調査を計画的に行っていくことで100％に近い値へ近づけていく。
漏水量の低下は、施設への負荷や浄水を精製する単価へも影響があるため、重要な改善項目である。</t>
    <rPh sb="1" eb="4">
      <t>シュウエキテキ</t>
    </rPh>
    <rPh sb="4" eb="6">
      <t>シュウシ</t>
    </rPh>
    <rPh sb="6" eb="8">
      <t>ヒリツ</t>
    </rPh>
    <rPh sb="32" eb="33">
      <t>ウエ</t>
    </rPh>
    <rPh sb="37" eb="39">
      <t>ヨウイン</t>
    </rPh>
    <rPh sb="44" eb="46">
      <t>サイガイ</t>
    </rPh>
    <rPh sb="47" eb="48">
      <t>カカ</t>
    </rPh>
    <rPh sb="49" eb="52">
      <t>ホジョキン</t>
    </rPh>
    <rPh sb="53" eb="55">
      <t>サイニュウ</t>
    </rPh>
    <rPh sb="58" eb="60">
      <t>カイケイ</t>
    </rPh>
    <rPh sb="61" eb="62">
      <t>フク</t>
    </rPh>
    <rPh sb="73" eb="75">
      <t>コンゴ</t>
    </rPh>
    <rPh sb="77" eb="79">
      <t>キギョウ</t>
    </rPh>
    <rPh sb="79" eb="80">
      <t>サイ</t>
    </rPh>
    <rPh sb="81" eb="83">
      <t>ハッコウ</t>
    </rPh>
    <rPh sb="84" eb="85">
      <t>トモナ</t>
    </rPh>
    <rPh sb="87" eb="89">
      <t>ザンサイ</t>
    </rPh>
    <rPh sb="90" eb="92">
      <t>ヘンカン</t>
    </rPh>
    <rPh sb="93" eb="96">
      <t>ケイカクテキ</t>
    </rPh>
    <rPh sb="97" eb="98">
      <t>オコナ</t>
    </rPh>
    <rPh sb="105" eb="107">
      <t>スウチ</t>
    </rPh>
    <rPh sb="108" eb="110">
      <t>ゲンショウ</t>
    </rPh>
    <rPh sb="138" eb="139">
      <t>コ</t>
    </rPh>
    <rPh sb="148" eb="150">
      <t>ロウスイ</t>
    </rPh>
    <rPh sb="150" eb="151">
      <t>リョウ</t>
    </rPh>
    <rPh sb="152" eb="154">
      <t>ゲンショウ</t>
    </rPh>
    <rPh sb="162" eb="164">
      <t>キュウスイ</t>
    </rPh>
    <rPh sb="164" eb="166">
      <t>ゲンカ</t>
    </rPh>
    <rPh sb="167" eb="168">
      <t>テイ</t>
    </rPh>
    <rPh sb="168" eb="170">
      <t>スウチ</t>
    </rPh>
    <rPh sb="172" eb="174">
      <t>イコウ</t>
    </rPh>
    <rPh sb="181" eb="183">
      <t>ヨウイン</t>
    </rPh>
    <rPh sb="236" eb="238">
      <t>カショ</t>
    </rPh>
    <rPh sb="239" eb="241">
      <t>ハンスウ</t>
    </rPh>
    <rPh sb="272" eb="274">
      <t>オオハバ</t>
    </rPh>
    <rPh sb="275" eb="277">
      <t>スイシツ</t>
    </rPh>
    <rPh sb="277" eb="279">
      <t>ヘンカ</t>
    </rPh>
    <rPh sb="283" eb="285">
      <t>ジョウスイ</t>
    </rPh>
    <rPh sb="285" eb="287">
      <t>シセツ</t>
    </rPh>
    <rPh sb="288" eb="290">
      <t>ツイカ</t>
    </rPh>
    <rPh sb="293" eb="295">
      <t>バアイ</t>
    </rPh>
    <rPh sb="297" eb="299">
      <t>キュウスイ</t>
    </rPh>
    <rPh sb="299" eb="301">
      <t>タンカ</t>
    </rPh>
    <rPh sb="302" eb="304">
      <t>ジョウショウ</t>
    </rPh>
    <rPh sb="305" eb="306">
      <t>カンガ</t>
    </rPh>
    <rPh sb="312" eb="314">
      <t>トウチョウ</t>
    </rPh>
    <rPh sb="341" eb="343">
      <t>ロウスイ</t>
    </rPh>
    <rPh sb="343" eb="345">
      <t>カショ</t>
    </rPh>
    <rPh sb="346" eb="348">
      <t>ハッケン</t>
    </rPh>
    <rPh sb="349" eb="351">
      <t>シュウゼン</t>
    </rPh>
    <rPh sb="355" eb="357">
      <t>カイフク</t>
    </rPh>
    <rPh sb="364" eb="366">
      <t>コンゴ</t>
    </rPh>
    <rPh sb="367" eb="369">
      <t>ロウスイ</t>
    </rPh>
    <rPh sb="369" eb="371">
      <t>チョウサ</t>
    </rPh>
    <rPh sb="372" eb="375">
      <t>ケイカクテキ</t>
    </rPh>
    <rPh sb="376" eb="377">
      <t>オコナ</t>
    </rPh>
    <rPh sb="389" eb="390">
      <t>チカ</t>
    </rPh>
    <rPh sb="391" eb="392">
      <t>アタイ</t>
    </rPh>
    <rPh sb="393" eb="394">
      <t>チカ</t>
    </rPh>
    <rPh sb="401" eb="403">
      <t>ロウスイ</t>
    </rPh>
    <rPh sb="403" eb="404">
      <t>リョウ</t>
    </rPh>
    <rPh sb="405" eb="407">
      <t>テイカ</t>
    </rPh>
    <rPh sb="409" eb="411">
      <t>シセツ</t>
    </rPh>
    <rPh sb="413" eb="415">
      <t>フカ</t>
    </rPh>
    <rPh sb="416" eb="418">
      <t>ジョウスイ</t>
    </rPh>
    <rPh sb="419" eb="421">
      <t>セイセイ</t>
    </rPh>
    <rPh sb="423" eb="425">
      <t>タンカ</t>
    </rPh>
    <rPh sb="427" eb="429">
      <t>エイキョウ</t>
    </rPh>
    <rPh sb="435" eb="437">
      <t>ジュウヨウ</t>
    </rPh>
    <rPh sb="438" eb="440">
      <t>カイゼン</t>
    </rPh>
    <rPh sb="440" eb="442">
      <t>コウモク</t>
    </rPh>
    <phoneticPr fontId="4"/>
  </si>
  <si>
    <t>当町は、既設管の修繕に追われている状況であり、管路の更新費用を捻出できていないのが実状である。材質不明管や敷設年度不明管がかなりの数あるため、不明管の調査を行うところから進めていかなければならない。</t>
    <phoneticPr fontId="4"/>
  </si>
  <si>
    <t>当町での課題は、漏水による有収率の低下である。九重町統合簡易水道については、水質は良好であるため塩素滅菌のみの処理の水系が半数となっている。水処理自体はローコストで行えるため、多少の漏水は影響が少なかった。　　　　　　　しかし、分析をしてみると施設への負荷がかかっていることや、有収率の部分で影響がみられている。今後、漏水箇所が拡大して流入が追い付かなくなることも懸念されるため、調査に力をいれていく。</t>
    <rPh sb="58" eb="60">
      <t>スイケイ</t>
    </rPh>
    <rPh sb="61" eb="63">
      <t>ハンスウ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</si>
</sst>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formatCode="#,##0.00;&quot;△&quot;#,##0.00;&quot;-&quot;">
                  <c:v>0.16</c:v>
                </c:pt>
                <c:pt idx="4" formatCode="#,##0.00;&quot;△&quot;#,##0.00;&quot;-&quot;">
                  <c:v>1.2</c:v>
                </c:pt>
              </c:numCache>
            </c:numRef>
          </c:val>
          <c:extLst>
            <c:ext xmlns:c16="http://schemas.microsoft.com/office/drawing/2014/chart" uri="{C3380CC4-5D6E-409C-BE32-E72D297353CC}">
              <c16:uniqueId val="{00000000-4DE9-4BCB-A203-BA03BB74D65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4DE9-4BCB-A203-BA03BB74D65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128.38999999999999</c:v>
                </c:pt>
                <c:pt idx="1">
                  <c:v>128.72</c:v>
                </c:pt>
                <c:pt idx="2">
                  <c:v>138.24</c:v>
                </c:pt>
                <c:pt idx="3">
                  <c:v>73.790000000000006</c:v>
                </c:pt>
                <c:pt idx="4">
                  <c:v>115.2</c:v>
                </c:pt>
              </c:numCache>
            </c:numRef>
          </c:val>
          <c:extLst>
            <c:ext xmlns:c16="http://schemas.microsoft.com/office/drawing/2014/chart" uri="{C3380CC4-5D6E-409C-BE32-E72D297353CC}">
              <c16:uniqueId val="{00000000-DB59-40C3-91D2-BC473627003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DB59-40C3-91D2-BC473627003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41.7</c:v>
                </c:pt>
                <c:pt idx="1">
                  <c:v>40.85</c:v>
                </c:pt>
                <c:pt idx="2">
                  <c:v>37.86</c:v>
                </c:pt>
                <c:pt idx="3">
                  <c:v>34.909999999999997</c:v>
                </c:pt>
                <c:pt idx="4">
                  <c:v>49.27</c:v>
                </c:pt>
              </c:numCache>
            </c:numRef>
          </c:val>
          <c:extLst>
            <c:ext xmlns:c16="http://schemas.microsoft.com/office/drawing/2014/chart" uri="{C3380CC4-5D6E-409C-BE32-E72D297353CC}">
              <c16:uniqueId val="{00000000-C249-4906-B4F0-3DEC46AB71B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C249-4906-B4F0-3DEC46AB71B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95.74</c:v>
                </c:pt>
                <c:pt idx="1">
                  <c:v>93.28</c:v>
                </c:pt>
                <c:pt idx="2">
                  <c:v>94.06</c:v>
                </c:pt>
                <c:pt idx="3">
                  <c:v>99.34</c:v>
                </c:pt>
                <c:pt idx="4">
                  <c:v>113.67</c:v>
                </c:pt>
              </c:numCache>
            </c:numRef>
          </c:val>
          <c:extLst>
            <c:ext xmlns:c16="http://schemas.microsoft.com/office/drawing/2014/chart" uri="{C3380CC4-5D6E-409C-BE32-E72D297353CC}">
              <c16:uniqueId val="{00000000-198B-4BE1-8329-92E16D4441F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98B-4BE1-8329-92E16D4441F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08-4C1F-BC03-D27F7C426DE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08-4C1F-BC03-D27F7C426DE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A7-4344-9C15-562313DA755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A7-4344-9C15-562313DA755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D4-4908-81D8-701F96A0829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D4-4908-81D8-701F96A0829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A8-4338-B0D5-598E2A0E82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A8-4338-B0D5-598E2A0E82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580.77</c:v>
                </c:pt>
                <c:pt idx="1">
                  <c:v>543.57000000000005</c:v>
                </c:pt>
                <c:pt idx="2">
                  <c:v>489.59</c:v>
                </c:pt>
                <c:pt idx="3">
                  <c:v>561.02</c:v>
                </c:pt>
                <c:pt idx="4">
                  <c:v>603.74</c:v>
                </c:pt>
              </c:numCache>
            </c:numRef>
          </c:val>
          <c:extLst>
            <c:ext xmlns:c16="http://schemas.microsoft.com/office/drawing/2014/chart" uri="{C3380CC4-5D6E-409C-BE32-E72D297353CC}">
              <c16:uniqueId val="{00000000-FE3F-4F1C-9AF9-3E5FE11A1A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FE3F-4F1C-9AF9-3E5FE11A1A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89.08</c:v>
                </c:pt>
                <c:pt idx="1">
                  <c:v>88.07</c:v>
                </c:pt>
                <c:pt idx="2">
                  <c:v>89.79</c:v>
                </c:pt>
                <c:pt idx="3">
                  <c:v>97.23</c:v>
                </c:pt>
                <c:pt idx="4">
                  <c:v>112.82</c:v>
                </c:pt>
              </c:numCache>
            </c:numRef>
          </c:val>
          <c:extLst>
            <c:ext xmlns:c16="http://schemas.microsoft.com/office/drawing/2014/chart" uri="{C3380CC4-5D6E-409C-BE32-E72D297353CC}">
              <c16:uniqueId val="{00000000-3798-4741-AD10-1501F863912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3798-4741-AD10-1501F863912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244.01</c:v>
                </c:pt>
                <c:pt idx="1">
                  <c:v>245.1</c:v>
                </c:pt>
                <c:pt idx="2">
                  <c:v>245.28</c:v>
                </c:pt>
                <c:pt idx="3">
                  <c:v>228.27</c:v>
                </c:pt>
                <c:pt idx="4">
                  <c:v>195.9</c:v>
                </c:pt>
              </c:numCache>
            </c:numRef>
          </c:val>
          <c:extLst>
            <c:ext xmlns:c16="http://schemas.microsoft.com/office/drawing/2014/chart" uri="{C3380CC4-5D6E-409C-BE32-E72D297353CC}">
              <c16:uniqueId val="{00000000-8A78-4127-B28C-989D0B674EE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8A78-4127-B28C-989D0B674EE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九重町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9718</v>
      </c>
      <c r="AM8" s="49"/>
      <c r="AN8" s="49"/>
      <c r="AO8" s="49"/>
      <c r="AP8" s="49"/>
      <c r="AQ8" s="49"/>
      <c r="AR8" s="49"/>
      <c r="AS8" s="49"/>
      <c r="AT8" s="45">
        <f>データ!$S$6</f>
        <v>271.37</v>
      </c>
      <c r="AU8" s="45"/>
      <c r="AV8" s="45"/>
      <c r="AW8" s="45"/>
      <c r="AX8" s="45"/>
      <c r="AY8" s="45"/>
      <c r="AZ8" s="45"/>
      <c r="BA8" s="45"/>
      <c r="BB8" s="45">
        <f>データ!$T$6</f>
        <v>35.81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47.45</v>
      </c>
      <c r="Q10" s="45"/>
      <c r="R10" s="45"/>
      <c r="S10" s="45"/>
      <c r="T10" s="45"/>
      <c r="U10" s="45"/>
      <c r="V10" s="45"/>
      <c r="W10" s="49">
        <f>データ!$Q$6</f>
        <v>3750</v>
      </c>
      <c r="X10" s="49"/>
      <c r="Y10" s="49"/>
      <c r="Z10" s="49"/>
      <c r="AA10" s="49"/>
      <c r="AB10" s="49"/>
      <c r="AC10" s="49"/>
      <c r="AD10" s="2"/>
      <c r="AE10" s="2"/>
      <c r="AF10" s="2"/>
      <c r="AG10" s="2"/>
      <c r="AH10" s="2"/>
      <c r="AI10" s="2"/>
      <c r="AJ10" s="2"/>
      <c r="AK10" s="2"/>
      <c r="AL10" s="49">
        <f>データ!$U$6</f>
        <v>4536</v>
      </c>
      <c r="AM10" s="49"/>
      <c r="AN10" s="49"/>
      <c r="AO10" s="49"/>
      <c r="AP10" s="49"/>
      <c r="AQ10" s="49"/>
      <c r="AR10" s="49"/>
      <c r="AS10" s="49"/>
      <c r="AT10" s="45">
        <f>データ!$V$6</f>
        <v>8.1999999999999993</v>
      </c>
      <c r="AU10" s="45"/>
      <c r="AV10" s="45"/>
      <c r="AW10" s="45"/>
      <c r="AX10" s="45"/>
      <c r="AY10" s="45"/>
      <c r="AZ10" s="45"/>
      <c r="BA10" s="45"/>
      <c r="BB10" s="45">
        <f>データ!$W$6</f>
        <v>553.16999999999996</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54</v>
      </c>
      <c r="O85" s="26" t="str">
        <f>データ!EN6</f>
        <v>【0.72】</v>
      </c>
    </row>
  </sheetData>
  <sheetProtection algorithmName="SHA-512" hashValue="11+nMRO4W6AlhiuSZp9+lrbdribwCgFoOzgwa1q3hKvJqYDOANU2fNNQ4O3Ri5y+x2ysMKUK78FmeqLO5/LimA==" saltValue="FXVuwRGdODQ2hg0qct/Rd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444618</v>
      </c>
      <c r="D6" s="33">
        <f t="shared" si="3"/>
        <v>47</v>
      </c>
      <c r="E6" s="33">
        <f t="shared" si="3"/>
        <v>1</v>
      </c>
      <c r="F6" s="33">
        <f t="shared" si="3"/>
        <v>0</v>
      </c>
      <c r="G6" s="33">
        <f t="shared" si="3"/>
        <v>0</v>
      </c>
      <c r="H6" s="33" t="str">
        <f t="shared" si="3"/>
        <v>大分県　九重町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47.45</v>
      </c>
      <c r="Q6" s="34">
        <f t="shared" si="3"/>
        <v>3750</v>
      </c>
      <c r="R6" s="34">
        <f t="shared" si="3"/>
        <v>9718</v>
      </c>
      <c r="S6" s="34">
        <f t="shared" si="3"/>
        <v>271.37</v>
      </c>
      <c r="T6" s="34">
        <f t="shared" si="3"/>
        <v>35.81</v>
      </c>
      <c r="U6" s="34">
        <f t="shared" si="3"/>
        <v>4536</v>
      </c>
      <c r="V6" s="34">
        <f t="shared" si="3"/>
        <v>8.1999999999999993</v>
      </c>
      <c r="W6" s="34">
        <f t="shared" si="3"/>
        <v>553.16999999999996</v>
      </c>
      <c r="X6" s="35">
        <f>IF(X7="",NA(),X7)</f>
        <v>95.74</v>
      </c>
      <c r="Y6" s="35">
        <f t="shared" ref="Y6:AG6" si="4">IF(Y7="",NA(),Y7)</f>
        <v>93.28</v>
      </c>
      <c r="Z6" s="35">
        <f t="shared" si="4"/>
        <v>94.06</v>
      </c>
      <c r="AA6" s="35">
        <f t="shared" si="4"/>
        <v>99.34</v>
      </c>
      <c r="AB6" s="35">
        <f t="shared" si="4"/>
        <v>113.67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580.77</v>
      </c>
      <c r="BF6" s="35">
        <f t="shared" ref="BF6:BN6" si="7">IF(BF7="",NA(),BF7)</f>
        <v>543.57000000000005</v>
      </c>
      <c r="BG6" s="35">
        <f t="shared" si="7"/>
        <v>489.59</v>
      </c>
      <c r="BH6" s="35">
        <f t="shared" si="7"/>
        <v>561.02</v>
      </c>
      <c r="BI6" s="35">
        <f t="shared" si="7"/>
        <v>603.74</v>
      </c>
      <c r="BJ6" s="35">
        <f t="shared" si="7"/>
        <v>1113.76</v>
      </c>
      <c r="BK6" s="35">
        <f t="shared" si="7"/>
        <v>1125.69</v>
      </c>
      <c r="BL6" s="35">
        <f t="shared" si="7"/>
        <v>1134.67</v>
      </c>
      <c r="BM6" s="35">
        <f t="shared" si="7"/>
        <v>1144.79</v>
      </c>
      <c r="BN6" s="35">
        <f t="shared" si="7"/>
        <v>1061.58</v>
      </c>
      <c r="BO6" s="34" t="str">
        <f>IF(BO7="","",IF(BO7="-","【-】","【"&amp;SUBSTITUTE(TEXT(BO7,"#,##0.00"),"-","△")&amp;"】"))</f>
        <v>【1,141.75】</v>
      </c>
      <c r="BP6" s="35">
        <f>IF(BP7="",NA(),BP7)</f>
        <v>89.08</v>
      </c>
      <c r="BQ6" s="35">
        <f t="shared" ref="BQ6:BY6" si="8">IF(BQ7="",NA(),BQ7)</f>
        <v>88.07</v>
      </c>
      <c r="BR6" s="35">
        <f t="shared" si="8"/>
        <v>89.79</v>
      </c>
      <c r="BS6" s="35">
        <f t="shared" si="8"/>
        <v>97.23</v>
      </c>
      <c r="BT6" s="35">
        <f t="shared" si="8"/>
        <v>112.82</v>
      </c>
      <c r="BU6" s="35">
        <f t="shared" si="8"/>
        <v>34.25</v>
      </c>
      <c r="BV6" s="35">
        <f t="shared" si="8"/>
        <v>46.48</v>
      </c>
      <c r="BW6" s="35">
        <f t="shared" si="8"/>
        <v>40.6</v>
      </c>
      <c r="BX6" s="35">
        <f t="shared" si="8"/>
        <v>56.04</v>
      </c>
      <c r="BY6" s="35">
        <f t="shared" si="8"/>
        <v>58.52</v>
      </c>
      <c r="BZ6" s="34" t="str">
        <f>IF(BZ7="","",IF(BZ7="-","【-】","【"&amp;SUBSTITUTE(TEXT(BZ7,"#,##0.00"),"-","△")&amp;"】"))</f>
        <v>【54.93】</v>
      </c>
      <c r="CA6" s="35">
        <f>IF(CA7="",NA(),CA7)</f>
        <v>244.01</v>
      </c>
      <c r="CB6" s="35">
        <f t="shared" ref="CB6:CJ6" si="9">IF(CB7="",NA(),CB7)</f>
        <v>245.1</v>
      </c>
      <c r="CC6" s="35">
        <f t="shared" si="9"/>
        <v>245.28</v>
      </c>
      <c r="CD6" s="35">
        <f t="shared" si="9"/>
        <v>228.27</v>
      </c>
      <c r="CE6" s="35">
        <f t="shared" si="9"/>
        <v>195.9</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128.38999999999999</v>
      </c>
      <c r="CM6" s="35">
        <f t="shared" ref="CM6:CU6" si="10">IF(CM7="",NA(),CM7)</f>
        <v>128.72</v>
      </c>
      <c r="CN6" s="35">
        <f t="shared" si="10"/>
        <v>138.24</v>
      </c>
      <c r="CO6" s="35">
        <f t="shared" si="10"/>
        <v>73.790000000000006</v>
      </c>
      <c r="CP6" s="35">
        <f t="shared" si="10"/>
        <v>115.2</v>
      </c>
      <c r="CQ6" s="35">
        <f t="shared" si="10"/>
        <v>57.55</v>
      </c>
      <c r="CR6" s="35">
        <f t="shared" si="10"/>
        <v>57.43</v>
      </c>
      <c r="CS6" s="35">
        <f t="shared" si="10"/>
        <v>57.29</v>
      </c>
      <c r="CT6" s="35">
        <f t="shared" si="10"/>
        <v>55.9</v>
      </c>
      <c r="CU6" s="35">
        <f t="shared" si="10"/>
        <v>57.3</v>
      </c>
      <c r="CV6" s="34" t="str">
        <f>IF(CV7="","",IF(CV7="-","【-】","【"&amp;SUBSTITUTE(TEXT(CV7,"#,##0.00"),"-","△")&amp;"】"))</f>
        <v>【56.91】</v>
      </c>
      <c r="CW6" s="35">
        <f>IF(CW7="",NA(),CW7)</f>
        <v>41.7</v>
      </c>
      <c r="CX6" s="35">
        <f t="shared" ref="CX6:DF6" si="11">IF(CX7="",NA(),CX7)</f>
        <v>40.85</v>
      </c>
      <c r="CY6" s="35">
        <f t="shared" si="11"/>
        <v>37.86</v>
      </c>
      <c r="CZ6" s="35">
        <f t="shared" si="11"/>
        <v>34.909999999999997</v>
      </c>
      <c r="DA6" s="35">
        <f t="shared" si="11"/>
        <v>49.27</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5">
        <f t="shared" si="14"/>
        <v>0.16</v>
      </c>
      <c r="EH6" s="35">
        <f t="shared" si="14"/>
        <v>1.2</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444618</v>
      </c>
      <c r="D7" s="37">
        <v>47</v>
      </c>
      <c r="E7" s="37">
        <v>1</v>
      </c>
      <c r="F7" s="37">
        <v>0</v>
      </c>
      <c r="G7" s="37">
        <v>0</v>
      </c>
      <c r="H7" s="37" t="s">
        <v>107</v>
      </c>
      <c r="I7" s="37" t="s">
        <v>108</v>
      </c>
      <c r="J7" s="37" t="s">
        <v>109</v>
      </c>
      <c r="K7" s="37" t="s">
        <v>110</v>
      </c>
      <c r="L7" s="37" t="s">
        <v>111</v>
      </c>
      <c r="M7" s="37" t="s">
        <v>112</v>
      </c>
      <c r="N7" s="38" t="s">
        <v>113</v>
      </c>
      <c r="O7" s="38" t="s">
        <v>114</v>
      </c>
      <c r="P7" s="38">
        <v>47.45</v>
      </c>
      <c r="Q7" s="38">
        <v>3750</v>
      </c>
      <c r="R7" s="38">
        <v>9718</v>
      </c>
      <c r="S7" s="38">
        <v>271.37</v>
      </c>
      <c r="T7" s="38">
        <v>35.81</v>
      </c>
      <c r="U7" s="38">
        <v>4536</v>
      </c>
      <c r="V7" s="38">
        <v>8.1999999999999993</v>
      </c>
      <c r="W7" s="38">
        <v>553.16999999999996</v>
      </c>
      <c r="X7" s="38">
        <v>95.74</v>
      </c>
      <c r="Y7" s="38">
        <v>93.28</v>
      </c>
      <c r="Z7" s="38">
        <v>94.06</v>
      </c>
      <c r="AA7" s="38">
        <v>99.34</v>
      </c>
      <c r="AB7" s="38">
        <v>113.67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580.77</v>
      </c>
      <c r="BF7" s="38">
        <v>543.57000000000005</v>
      </c>
      <c r="BG7" s="38">
        <v>489.59</v>
      </c>
      <c r="BH7" s="38">
        <v>561.02</v>
      </c>
      <c r="BI7" s="38">
        <v>603.74</v>
      </c>
      <c r="BJ7" s="38">
        <v>1113.76</v>
      </c>
      <c r="BK7" s="38">
        <v>1125.69</v>
      </c>
      <c r="BL7" s="38">
        <v>1134.67</v>
      </c>
      <c r="BM7" s="38">
        <v>1144.79</v>
      </c>
      <c r="BN7" s="38">
        <v>1061.58</v>
      </c>
      <c r="BO7" s="38">
        <v>1141.75</v>
      </c>
      <c r="BP7" s="38">
        <v>89.08</v>
      </c>
      <c r="BQ7" s="38">
        <v>88.07</v>
      </c>
      <c r="BR7" s="38">
        <v>89.79</v>
      </c>
      <c r="BS7" s="38">
        <v>97.23</v>
      </c>
      <c r="BT7" s="38">
        <v>112.82</v>
      </c>
      <c r="BU7" s="38">
        <v>34.25</v>
      </c>
      <c r="BV7" s="38">
        <v>46.48</v>
      </c>
      <c r="BW7" s="38">
        <v>40.6</v>
      </c>
      <c r="BX7" s="38">
        <v>56.04</v>
      </c>
      <c r="BY7" s="38">
        <v>58.52</v>
      </c>
      <c r="BZ7" s="38">
        <v>54.93</v>
      </c>
      <c r="CA7" s="38">
        <v>244.01</v>
      </c>
      <c r="CB7" s="38">
        <v>245.1</v>
      </c>
      <c r="CC7" s="38">
        <v>245.28</v>
      </c>
      <c r="CD7" s="38">
        <v>228.27</v>
      </c>
      <c r="CE7" s="38">
        <v>195.9</v>
      </c>
      <c r="CF7" s="38">
        <v>501.18</v>
      </c>
      <c r="CG7" s="38">
        <v>376.61</v>
      </c>
      <c r="CH7" s="38">
        <v>440.03</v>
      </c>
      <c r="CI7" s="38">
        <v>304.35000000000002</v>
      </c>
      <c r="CJ7" s="38">
        <v>296.3</v>
      </c>
      <c r="CK7" s="38">
        <v>292.18</v>
      </c>
      <c r="CL7" s="38">
        <v>128.38999999999999</v>
      </c>
      <c r="CM7" s="38">
        <v>128.72</v>
      </c>
      <c r="CN7" s="38">
        <v>138.24</v>
      </c>
      <c r="CO7" s="38">
        <v>73.790000000000006</v>
      </c>
      <c r="CP7" s="38">
        <v>115.2</v>
      </c>
      <c r="CQ7" s="38">
        <v>57.55</v>
      </c>
      <c r="CR7" s="38">
        <v>57.43</v>
      </c>
      <c r="CS7" s="38">
        <v>57.29</v>
      </c>
      <c r="CT7" s="38">
        <v>55.9</v>
      </c>
      <c r="CU7" s="38">
        <v>57.3</v>
      </c>
      <c r="CV7" s="38">
        <v>56.91</v>
      </c>
      <c r="CW7" s="38">
        <v>41.7</v>
      </c>
      <c r="CX7" s="38">
        <v>40.85</v>
      </c>
      <c r="CY7" s="38">
        <v>37.86</v>
      </c>
      <c r="CZ7" s="38">
        <v>34.909999999999997</v>
      </c>
      <c r="DA7" s="38">
        <v>49.27</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0.16</v>
      </c>
      <c r="EH7" s="38">
        <v>1.2</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 修平(新）</cp:lastModifiedBy>
  <cp:lastPrinted>2019-01-18T00:18:36Z</cp:lastPrinted>
  <dcterms:created xsi:type="dcterms:W3CDTF">2018-12-03T08:46:13Z</dcterms:created>
  <dcterms:modified xsi:type="dcterms:W3CDTF">2019-01-25T07:26:57Z</dcterms:modified>
  <cp:category/>
</cp:coreProperties>
</file>