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5_確認済みの分析表\15 姫島村\"/>
    </mc:Choice>
  </mc:AlternateContent>
  <workbookProtection workbookAlgorithmName="SHA-512" workbookHashValue="eH9nu7atOiInhpX6EO7yqxI7JnNSVWJO1QHRvcEaVhevR3HepvnDUrhqWiRCgIxn6pcL+4ziUQlSI9U1Pk94Qg==" workbookSaltValue="GBtoevpjzsbAPzlt7Gre3Q==" workbookSpinCount="100000" lockStructure="1"/>
  <bookViews>
    <workbookView xWindow="0" yWindow="0" windowWidth="20490" windowHeight="757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Z30" i="4" l="1"/>
  <c r="BK76" i="4"/>
  <c r="LH51" i="4"/>
  <c r="IE76" i="4"/>
  <c r="GQ30" i="4"/>
  <c r="LT76" i="4"/>
  <c r="GQ51" i="4"/>
  <c r="LH30" i="4"/>
  <c r="BZ51" i="4"/>
  <c r="BG30" i="4"/>
  <c r="FX30" i="4"/>
  <c r="AV76" i="4"/>
  <c r="KO51" i="4"/>
  <c r="LE76" i="4"/>
  <c r="FX51" i="4"/>
  <c r="KO30" i="4"/>
  <c r="HP76" i="4"/>
  <c r="BG51" i="4"/>
  <c r="KP76" i="4"/>
  <c r="HA76" i="4"/>
  <c r="AN51" i="4"/>
  <c r="FE30" i="4"/>
  <c r="AN30" i="4"/>
  <c r="FE51" i="4"/>
  <c r="AG76" i="4"/>
  <c r="JV51" i="4"/>
  <c r="JV30" i="4"/>
  <c r="KA76" i="4"/>
  <c r="EL51" i="4"/>
  <c r="JC30" i="4"/>
  <c r="U30" i="4"/>
  <c r="JC51" i="4"/>
  <c r="GL76" i="4"/>
  <c r="U51" i="4"/>
  <c r="EL30" i="4"/>
  <c r="R76" i="4"/>
</calcChain>
</file>

<file path=xl/sharedStrings.xml><?xml version="1.0" encoding="utf-8"?>
<sst xmlns="http://schemas.openxmlformats.org/spreadsheetml/2006/main" count="288" uniqueCount="143">
  <si>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</si>
  <si>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</si>
  <si>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</si>
  <si>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</si>
  <si>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</si>
  <si>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</si>
  <si>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</si>
  <si>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</si>
  <si>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</si>
  <si>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</si>
  <si>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</si>
  <si>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</si>
  <si>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</si>
  <si>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</si>
  <si>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</si>
  <si>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</si>
  <si>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</si>
  <si>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</si>
  <si>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</si>
  <si>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</si>
  <si>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</si>
  <si>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</si>
  <si>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</si>
  <si>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</si>
  <si>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</si>
  <si>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</si>
  <si>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</si>
  <si>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</si>
  <si>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</si>
  <si>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</si>
  <si>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</si>
  <si>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</si>
  <si>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</si>
  <si>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</si>
  <si>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</si>
  <si>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</si>
  <si>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</si>
  <si>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</si>
  <si>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</si>
  <si>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</si>
  <si>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</si>
  <si>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</si>
  <si>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</si>
  <si>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</si>
  <si>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</si>
  <si>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</si>
  <si>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</si>
  <si>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</si>
  <si>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</si>
  <si>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</si>
  <si>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</si>
  <si>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</si>
  <si>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</si>
  <si>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</si>
  <si>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</si>
  <si>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</si>
  <si>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</si>
  <si>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</si>
  <si>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</si>
  <si>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</si>
  <si>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</si>
  <si>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</si>
  <si>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</si>
  <si>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</si>
  <si>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</si>
  <si>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</si>
  <si>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</si>
  <si>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</si>
  <si>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</si>
  <si>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</si>
  <si>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</si>
  <si>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</si>
  <si>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</si>
  <si>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</si>
  <si>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</si>
  <si>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</si>
  <si>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</si>
  <si>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</si>
  <si>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</si>
  <si>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</si>
  <si>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</si>
  <si>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</si>
  <si>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</si>
  <si>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</si>
  <si>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</si>
  <si>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</si>
  <si>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</si>
  <si>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</si>
  <si>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</si>
  <si>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</si>
  <si>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</si>
  <si>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</si>
  <si>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</si>
  <si>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</si>
  <si>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</si>
  <si>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</si>
  <si>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</si>
  <si>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</si>
  <si>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</si>
  <si>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</si>
  <si>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</si>
  <si>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</si>
  <si>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</si>
  <si>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</si>
  <si>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</si>
  <si>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</si>
  <si>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</si>
  <si>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</si>
  <si>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</si>
  <si>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</si>
  <si>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</si>
  <si>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</si>
  <si>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</si>
  <si>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</si>
  <si>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</si>
  <si>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</si>
  <si>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</si>
  <si>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</si>
  <si>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</si>
  <si>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</si>
  <si>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</si>
  <si>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姫島村</t>
  </si>
  <si>
    <t>伊美港駐車場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</si>
  <si>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</si>
  <si>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</si>
  <si>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</si>
  <si>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</si>
  <si>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</si>
  <si>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</si>
  <si>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</si>
  <si>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</si>
  <si>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</si>
  <si>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</si>
  <si>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</si>
  <si>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</si>
  <si>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</si>
  <si>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</si>
  <si>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</si>
  <si>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</si>
  <si>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本駐車場は大半が村民による定期駐車であるため、年度ごとの収入額はほぼ一定である。
　決算では毎年若干の収支赤字となっており赤字分を繰上充用としていたが、H28年度から一般会計を繰り入れて単年度決算方式に替えたため、初年度のH28年度は繰入金額が大きくなっている。
　今後も収支の均衡を勘案し、適宜料金形態の見直しを検討し経営の健全化を図る。</t>
    <rPh sb="1" eb="2">
      <t>ホン</t>
    </rPh>
    <rPh sb="2" eb="4">
      <t>チュウシャ</t>
    </rPh>
    <rPh sb="4" eb="5">
      <t>ジョウ</t>
    </rPh>
    <rPh sb="6" eb="8">
      <t>タイハン</t>
    </rPh>
    <rPh sb="9" eb="11">
      <t>ソンミン</t>
    </rPh>
    <rPh sb="14" eb="16">
      <t>テイキ</t>
    </rPh>
    <rPh sb="16" eb="18">
      <t>チュウシャ</t>
    </rPh>
    <rPh sb="24" eb="26">
      <t>ネンド</t>
    </rPh>
    <rPh sb="29" eb="31">
      <t>シュウニュウ</t>
    </rPh>
    <rPh sb="31" eb="32">
      <t>ガク</t>
    </rPh>
    <rPh sb="35" eb="37">
      <t>イッテイ</t>
    </rPh>
    <rPh sb="43" eb="45">
      <t>ケッサン</t>
    </rPh>
    <rPh sb="47" eb="49">
      <t>マイトシ</t>
    </rPh>
    <rPh sb="49" eb="51">
      <t>ジャッカン</t>
    </rPh>
    <rPh sb="52" eb="54">
      <t>シュウシ</t>
    </rPh>
    <rPh sb="54" eb="56">
      <t>アカジ</t>
    </rPh>
    <rPh sb="62" eb="64">
      <t>アカジ</t>
    </rPh>
    <rPh sb="64" eb="65">
      <t>ブン</t>
    </rPh>
    <rPh sb="66" eb="68">
      <t>クリアゲ</t>
    </rPh>
    <rPh sb="68" eb="70">
      <t>ジュウヨウ</t>
    </rPh>
    <rPh sb="80" eb="82">
      <t>ネンド</t>
    </rPh>
    <rPh sb="84" eb="86">
      <t>イッパン</t>
    </rPh>
    <rPh sb="86" eb="88">
      <t>カイケイ</t>
    </rPh>
    <rPh sb="89" eb="90">
      <t>ク</t>
    </rPh>
    <rPh sb="91" eb="92">
      <t>イ</t>
    </rPh>
    <rPh sb="94" eb="97">
      <t>タンネンド</t>
    </rPh>
    <rPh sb="97" eb="99">
      <t>ケッサン</t>
    </rPh>
    <rPh sb="99" eb="101">
      <t>ホウシキ</t>
    </rPh>
    <rPh sb="102" eb="103">
      <t>カ</t>
    </rPh>
    <rPh sb="108" eb="111">
      <t>ショネンド</t>
    </rPh>
    <rPh sb="115" eb="117">
      <t>ネンド</t>
    </rPh>
    <rPh sb="118" eb="120">
      <t>クリイレ</t>
    </rPh>
    <rPh sb="120" eb="122">
      <t>キンガク</t>
    </rPh>
    <rPh sb="123" eb="124">
      <t>オオ</t>
    </rPh>
    <rPh sb="134" eb="136">
      <t>コンゴ</t>
    </rPh>
    <rPh sb="137" eb="139">
      <t>シュウシ</t>
    </rPh>
    <rPh sb="140" eb="142">
      <t>キンコウ</t>
    </rPh>
    <rPh sb="143" eb="145">
      <t>カンアン</t>
    </rPh>
    <rPh sb="147" eb="149">
      <t>テキギ</t>
    </rPh>
    <rPh sb="149" eb="151">
      <t>リョウキン</t>
    </rPh>
    <rPh sb="151" eb="153">
      <t>ケイタイ</t>
    </rPh>
    <rPh sb="154" eb="156">
      <t>ミナオ</t>
    </rPh>
    <rPh sb="158" eb="160">
      <t>ケントウ</t>
    </rPh>
    <rPh sb="161" eb="163">
      <t>ケイエイ</t>
    </rPh>
    <rPh sb="164" eb="166">
      <t>ケンゼン</t>
    </rPh>
    <rPh sb="166" eb="167">
      <t>カ</t>
    </rPh>
    <rPh sb="168" eb="169">
      <t>ハカ</t>
    </rPh>
    <phoneticPr fontId="5"/>
  </si>
  <si>
    <t>　広場式の駐車場のため機械設備も少なく、大きな設備投資は発生しない見込である。今後も適切な維持管理と維持補修を図る。</t>
    <rPh sb="1" eb="3">
      <t>ヒロバ</t>
    </rPh>
    <rPh sb="3" eb="4">
      <t>シキ</t>
    </rPh>
    <rPh sb="5" eb="8">
      <t>チュウシャジョウ</t>
    </rPh>
    <rPh sb="11" eb="13">
      <t>キカイ</t>
    </rPh>
    <rPh sb="13" eb="15">
      <t>セツビ</t>
    </rPh>
    <rPh sb="16" eb="17">
      <t>スク</t>
    </rPh>
    <rPh sb="39" eb="41">
      <t>コンゴ</t>
    </rPh>
    <rPh sb="42" eb="44">
      <t>テキセツ</t>
    </rPh>
    <rPh sb="45" eb="47">
      <t>イジ</t>
    </rPh>
    <rPh sb="47" eb="49">
      <t>カンリ</t>
    </rPh>
    <rPh sb="50" eb="52">
      <t>イジ</t>
    </rPh>
    <rPh sb="52" eb="54">
      <t>ホシュウ</t>
    </rPh>
    <rPh sb="55" eb="56">
      <t>ハカ</t>
    </rPh>
    <phoneticPr fontId="5"/>
  </si>
  <si>
    <t>　本駐車場は、姫島村へ繋がる唯一の生活航路である姫島村営フェリーの伊美待合所に隣接している。
　利用の状況としては、村民による定期駐車としての利用が主であり、一般駐車の利用は全体の約5％程度（約10台を確保）であるため、稼働率は毎年安定しており、ほぼ同率で推移している。</t>
    <rPh sb="1" eb="2">
      <t>ホン</t>
    </rPh>
    <rPh sb="2" eb="4">
      <t>チュウシャ</t>
    </rPh>
    <rPh sb="4" eb="5">
      <t>ジョウ</t>
    </rPh>
    <rPh sb="7" eb="10">
      <t>ヒメシマムラ</t>
    </rPh>
    <rPh sb="11" eb="12">
      <t>ツナ</t>
    </rPh>
    <rPh sb="14" eb="16">
      <t>ユイイツ</t>
    </rPh>
    <rPh sb="17" eb="19">
      <t>セイカツ</t>
    </rPh>
    <rPh sb="19" eb="21">
      <t>コウロ</t>
    </rPh>
    <rPh sb="24" eb="26">
      <t>ヒメシマ</t>
    </rPh>
    <rPh sb="26" eb="28">
      <t>ソンエイ</t>
    </rPh>
    <rPh sb="33" eb="35">
      <t>イミ</t>
    </rPh>
    <rPh sb="35" eb="37">
      <t>マチアイ</t>
    </rPh>
    <rPh sb="37" eb="38">
      <t>ショ</t>
    </rPh>
    <rPh sb="39" eb="41">
      <t>リンセツ</t>
    </rPh>
    <rPh sb="48" eb="50">
      <t>リヨウ</t>
    </rPh>
    <rPh sb="51" eb="53">
      <t>ジョウキョウ</t>
    </rPh>
    <rPh sb="58" eb="60">
      <t>ソンミン</t>
    </rPh>
    <rPh sb="63" eb="65">
      <t>テイキ</t>
    </rPh>
    <rPh sb="65" eb="67">
      <t>チュウシャ</t>
    </rPh>
    <rPh sb="71" eb="73">
      <t>リヨウ</t>
    </rPh>
    <rPh sb="74" eb="75">
      <t>オモ</t>
    </rPh>
    <rPh sb="79" eb="81">
      <t>イッパン</t>
    </rPh>
    <rPh sb="81" eb="83">
      <t>チュウシャ</t>
    </rPh>
    <rPh sb="84" eb="86">
      <t>リヨウ</t>
    </rPh>
    <rPh sb="87" eb="89">
      <t>ゼンタイ</t>
    </rPh>
    <rPh sb="90" eb="91">
      <t>ヤク</t>
    </rPh>
    <rPh sb="93" eb="95">
      <t>テイド</t>
    </rPh>
    <rPh sb="96" eb="97">
      <t>ヤク</t>
    </rPh>
    <rPh sb="99" eb="100">
      <t>ダイ</t>
    </rPh>
    <rPh sb="101" eb="103">
      <t>カクホ</t>
    </rPh>
    <rPh sb="110" eb="112">
      <t>カドウ</t>
    </rPh>
    <rPh sb="112" eb="113">
      <t>リツ</t>
    </rPh>
    <rPh sb="114" eb="116">
      <t>マイトシ</t>
    </rPh>
    <rPh sb="116" eb="118">
      <t>アンテイ</t>
    </rPh>
    <rPh sb="125" eb="127">
      <t>ドウリツ</t>
    </rPh>
    <rPh sb="128" eb="130">
      <t>スイイ</t>
    </rPh>
    <phoneticPr fontId="5"/>
  </si>
  <si>
    <t>　主に村営フェリー利用者の駐車場であり、自力での収益増加は難しいが、経営状況は安定しているため、今後も支出の抑制に努め、経営の健全化に努める。
　また、老朽化については、今年度砂利の埋め戻しや白線補修を実施したが、今後も適正な維持管理を行い、計画的な維持補修に努める。</t>
    <rPh sb="1" eb="2">
      <t>オモ</t>
    </rPh>
    <rPh sb="3" eb="5">
      <t>ソンエイ</t>
    </rPh>
    <rPh sb="9" eb="12">
      <t>リヨウシャ</t>
    </rPh>
    <rPh sb="13" eb="15">
      <t>チュウシャ</t>
    </rPh>
    <rPh sb="15" eb="16">
      <t>ジョウ</t>
    </rPh>
    <rPh sb="20" eb="22">
      <t>ジリキ</t>
    </rPh>
    <rPh sb="24" eb="27">
      <t>シュウエキゾウ</t>
    </rPh>
    <rPh sb="27" eb="28">
      <t>カ</t>
    </rPh>
    <rPh sb="29" eb="30">
      <t>ムズカ</t>
    </rPh>
    <rPh sb="34" eb="36">
      <t>ケイエイ</t>
    </rPh>
    <rPh sb="36" eb="38">
      <t>ジョウキョウ</t>
    </rPh>
    <rPh sb="39" eb="41">
      <t>アンテイ</t>
    </rPh>
    <rPh sb="48" eb="50">
      <t>コンゴ</t>
    </rPh>
    <rPh sb="51" eb="53">
      <t>シシュツ</t>
    </rPh>
    <rPh sb="54" eb="56">
      <t>ヨクセイ</t>
    </rPh>
    <rPh sb="57" eb="58">
      <t>ツト</t>
    </rPh>
    <rPh sb="63" eb="66">
      <t>ケンゼンカ</t>
    </rPh>
    <rPh sb="67" eb="68">
      <t>ツト</t>
    </rPh>
    <rPh sb="76" eb="79">
      <t>ロウキュウカ</t>
    </rPh>
    <rPh sb="85" eb="88">
      <t>コンネンド</t>
    </rPh>
    <rPh sb="101" eb="103">
      <t>ジッシ</t>
    </rPh>
    <rPh sb="107" eb="109">
      <t>コンゴ</t>
    </rPh>
    <rPh sb="110" eb="112">
      <t>テキセイ</t>
    </rPh>
    <rPh sb="113" eb="115">
      <t>イジ</t>
    </rPh>
    <rPh sb="115" eb="117">
      <t>カンリ</t>
    </rPh>
    <rPh sb="118" eb="119">
      <t>オコナ</t>
    </rPh>
    <rPh sb="121" eb="124">
      <t>ケイカクテキ</t>
    </rPh>
    <rPh sb="125" eb="127">
      <t>イジ</t>
    </rPh>
    <rPh sb="127" eb="129">
      <t>ホシュウ</t>
    </rPh>
    <rPh sb="130" eb="13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</si>
</sst>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99</c:v>
                </c:pt>
                <c:pt idx="1">
                  <c:v>95.2</c:v>
                </c:pt>
                <c:pt idx="2">
                  <c:v>99.2</c:v>
                </c:pt>
                <c:pt idx="3">
                  <c:v>166.7</c:v>
                </c:pt>
                <c:pt idx="4">
                  <c:v>99.9</c:v>
                </c:pt>
              </c:numCache>
            </c:numRef>
          </c:val>
          <c:extLst>
            <c:ext xmlns:c16="http://schemas.microsoft.com/office/drawing/2014/chart" uri="{C3380CC4-5D6E-409C-BE32-E72D297353CC}">
              <c16:uniqueId val="{00000000-A616-45D7-A121-AC1A8E6938E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A616-45D7-A121-AC1A8E6938E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BF-4048-8326-A408C21788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F0BF-4048-8326-A408C21788C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40F-4F4C-90EF-BA935A72499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0F-4F4C-90EF-BA935A72499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4CB-4E85-A9BD-B88FA989D4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CB-4E85-A9BD-B88FA989D4BB}"/>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72.400000000000006</c:v>
                </c:pt>
                <c:pt idx="4">
                  <c:v>1.5</c:v>
                </c:pt>
              </c:numCache>
            </c:numRef>
          </c:val>
          <c:extLst>
            <c:ext xmlns:c16="http://schemas.microsoft.com/office/drawing/2014/chart" uri="{C3380CC4-5D6E-409C-BE32-E72D297353CC}">
              <c16:uniqueId val="{00000000-5C9B-4940-B7E0-AB0AA8CB54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5C9B-4940-B7E0-AB0AA8CB54C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90</c:v>
                </c:pt>
                <c:pt idx="4">
                  <c:v>2</c:v>
                </c:pt>
              </c:numCache>
            </c:numRef>
          </c:val>
          <c:extLst>
            <c:ext xmlns:c16="http://schemas.microsoft.com/office/drawing/2014/chart" uri="{C3380CC4-5D6E-409C-BE32-E72D297353CC}">
              <c16:uniqueId val="{00000000-8822-40DD-A13E-79ABA338E6A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8822-40DD-A13E-79ABA338E6A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102.4</c:v>
                </c:pt>
                <c:pt idx="1">
                  <c:v>103.8</c:v>
                </c:pt>
                <c:pt idx="2">
                  <c:v>104.8</c:v>
                </c:pt>
                <c:pt idx="3">
                  <c:v>102.9</c:v>
                </c:pt>
                <c:pt idx="4">
                  <c:v>102.4</c:v>
                </c:pt>
              </c:numCache>
            </c:numRef>
          </c:val>
          <c:extLst>
            <c:ext xmlns:c16="http://schemas.microsoft.com/office/drawing/2014/chart" uri="{C3380CC4-5D6E-409C-BE32-E72D297353CC}">
              <c16:uniqueId val="{00000000-7C86-412D-A849-F4778B8A819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7C86-412D-A849-F4778B8A819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c:v>
                </c:pt>
                <c:pt idx="1">
                  <c:v>-5</c:v>
                </c:pt>
                <c:pt idx="2">
                  <c:v>-0.8</c:v>
                </c:pt>
                <c:pt idx="3">
                  <c:v>-6.1</c:v>
                </c:pt>
                <c:pt idx="4">
                  <c:v>-1.6</c:v>
                </c:pt>
              </c:numCache>
            </c:numRef>
          </c:val>
          <c:extLst>
            <c:ext xmlns:c16="http://schemas.microsoft.com/office/drawing/2014/chart" uri="{C3380CC4-5D6E-409C-BE32-E72D297353CC}">
              <c16:uniqueId val="{00000000-6BED-4673-8EC7-7F4AFDDEFAA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6BED-4673-8EC7-7F4AFDDEFAA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-85</c:v>
                </c:pt>
                <c:pt idx="1">
                  <c:v>-460</c:v>
                </c:pt>
                <c:pt idx="2">
                  <c:v>-74</c:v>
                </c:pt>
                <c:pt idx="3">
                  <c:v>-559</c:v>
                </c:pt>
                <c:pt idx="4">
                  <c:v>-168</c:v>
                </c:pt>
              </c:numCache>
            </c:numRef>
          </c:val>
          <c:extLst>
            <c:ext xmlns:c16="http://schemas.microsoft.com/office/drawing/2014/chart" uri="{C3380CC4-5D6E-409C-BE32-E72D297353CC}">
              <c16:uniqueId val="{00000000-DE5A-440B-A270-70C46D6BA3A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DE5A-440B-A270-70C46D6BA3A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 zoomScale="80" zoomScaleNormal="80" zoomScaleSheetLayoutView="70" workbookViewId="0">
      <selection activeCell="GP9" sqref="GP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大分県姫島村　伊美港駐車場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5794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39</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211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148</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99</v>
      </c>
      <c r="V31" s="110"/>
      <c r="W31" s="110"/>
      <c r="X31" s="110"/>
      <c r="Y31" s="110"/>
      <c r="Z31" s="110"/>
      <c r="AA31" s="110"/>
      <c r="AB31" s="110"/>
      <c r="AC31" s="110"/>
      <c r="AD31" s="110"/>
      <c r="AE31" s="110"/>
      <c r="AF31" s="110"/>
      <c r="AG31" s="110"/>
      <c r="AH31" s="110"/>
      <c r="AI31" s="110"/>
      <c r="AJ31" s="110"/>
      <c r="AK31" s="110"/>
      <c r="AL31" s="110"/>
      <c r="AM31" s="110"/>
      <c r="AN31" s="110">
        <f>データ!Z7</f>
        <v>95.2</v>
      </c>
      <c r="AO31" s="110"/>
      <c r="AP31" s="110"/>
      <c r="AQ31" s="110"/>
      <c r="AR31" s="110"/>
      <c r="AS31" s="110"/>
      <c r="AT31" s="110"/>
      <c r="AU31" s="110"/>
      <c r="AV31" s="110"/>
      <c r="AW31" s="110"/>
      <c r="AX31" s="110"/>
      <c r="AY31" s="110"/>
      <c r="AZ31" s="110"/>
      <c r="BA31" s="110"/>
      <c r="BB31" s="110"/>
      <c r="BC31" s="110"/>
      <c r="BD31" s="110"/>
      <c r="BE31" s="110"/>
      <c r="BF31" s="110"/>
      <c r="BG31" s="110">
        <f>データ!AA7</f>
        <v>99.2</v>
      </c>
      <c r="BH31" s="110"/>
      <c r="BI31" s="110"/>
      <c r="BJ31" s="110"/>
      <c r="BK31" s="110"/>
      <c r="BL31" s="110"/>
      <c r="BM31" s="110"/>
      <c r="BN31" s="110"/>
      <c r="BO31" s="110"/>
      <c r="BP31" s="110"/>
      <c r="BQ31" s="110"/>
      <c r="BR31" s="110"/>
      <c r="BS31" s="110"/>
      <c r="BT31" s="110"/>
      <c r="BU31" s="110"/>
      <c r="BV31" s="110"/>
      <c r="BW31" s="110"/>
      <c r="BX31" s="110"/>
      <c r="BY31" s="110"/>
      <c r="BZ31" s="110">
        <f>データ!AB7</f>
        <v>166.7</v>
      </c>
      <c r="CA31" s="110"/>
      <c r="CB31" s="110"/>
      <c r="CC31" s="110"/>
      <c r="CD31" s="110"/>
      <c r="CE31" s="110"/>
      <c r="CF31" s="110"/>
      <c r="CG31" s="110"/>
      <c r="CH31" s="110"/>
      <c r="CI31" s="110"/>
      <c r="CJ31" s="110"/>
      <c r="CK31" s="110"/>
      <c r="CL31" s="110"/>
      <c r="CM31" s="110"/>
      <c r="CN31" s="110"/>
      <c r="CO31" s="110"/>
      <c r="CP31" s="110"/>
      <c r="CQ31" s="110"/>
      <c r="CR31" s="110"/>
      <c r="CS31" s="110">
        <f>データ!AC7</f>
        <v>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72.400000000000006</v>
      </c>
      <c r="GR31" s="110"/>
      <c r="GS31" s="110"/>
      <c r="GT31" s="110"/>
      <c r="GU31" s="110"/>
      <c r="GV31" s="110"/>
      <c r="GW31" s="110"/>
      <c r="GX31" s="110"/>
      <c r="GY31" s="110"/>
      <c r="GZ31" s="110"/>
      <c r="HA31" s="110"/>
      <c r="HB31" s="110"/>
      <c r="HC31" s="110"/>
      <c r="HD31" s="110"/>
      <c r="HE31" s="110"/>
      <c r="HF31" s="110"/>
      <c r="HG31" s="110"/>
      <c r="HH31" s="110"/>
      <c r="HI31" s="110"/>
      <c r="HJ31" s="110">
        <f>データ!AN7</f>
        <v>1.5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102.4</v>
      </c>
      <c r="JD31" s="81"/>
      <c r="JE31" s="81"/>
      <c r="JF31" s="81"/>
      <c r="JG31" s="81"/>
      <c r="JH31" s="81"/>
      <c r="JI31" s="81"/>
      <c r="JJ31" s="81"/>
      <c r="JK31" s="81"/>
      <c r="JL31" s="81"/>
      <c r="JM31" s="81"/>
      <c r="JN31" s="81"/>
      <c r="JO31" s="81"/>
      <c r="JP31" s="81"/>
      <c r="JQ31" s="81"/>
      <c r="JR31" s="81"/>
      <c r="JS31" s="81"/>
      <c r="JT31" s="81"/>
      <c r="JU31" s="82"/>
      <c r="JV31" s="80">
        <f>データ!DL7</f>
        <v>103.8</v>
      </c>
      <c r="JW31" s="81"/>
      <c r="JX31" s="81"/>
      <c r="JY31" s="81"/>
      <c r="JZ31" s="81"/>
      <c r="KA31" s="81"/>
      <c r="KB31" s="81"/>
      <c r="KC31" s="81"/>
      <c r="KD31" s="81"/>
      <c r="KE31" s="81"/>
      <c r="KF31" s="81"/>
      <c r="KG31" s="81"/>
      <c r="KH31" s="81"/>
      <c r="KI31" s="81"/>
      <c r="KJ31" s="81"/>
      <c r="KK31" s="81"/>
      <c r="KL31" s="81"/>
      <c r="KM31" s="81"/>
      <c r="KN31" s="82"/>
      <c r="KO31" s="80">
        <f>データ!DM7</f>
        <v>104.8</v>
      </c>
      <c r="KP31" s="81"/>
      <c r="KQ31" s="81"/>
      <c r="KR31" s="81"/>
      <c r="KS31" s="81"/>
      <c r="KT31" s="81"/>
      <c r="KU31" s="81"/>
      <c r="KV31" s="81"/>
      <c r="KW31" s="81"/>
      <c r="KX31" s="81"/>
      <c r="KY31" s="81"/>
      <c r="KZ31" s="81"/>
      <c r="LA31" s="81"/>
      <c r="LB31" s="81"/>
      <c r="LC31" s="81"/>
      <c r="LD31" s="81"/>
      <c r="LE31" s="81"/>
      <c r="LF31" s="81"/>
      <c r="LG31" s="82"/>
      <c r="LH31" s="80">
        <f>データ!DN7</f>
        <v>102.9</v>
      </c>
      <c r="LI31" s="81"/>
      <c r="LJ31" s="81"/>
      <c r="LK31" s="81"/>
      <c r="LL31" s="81"/>
      <c r="LM31" s="81"/>
      <c r="LN31" s="81"/>
      <c r="LO31" s="81"/>
      <c r="LP31" s="81"/>
      <c r="LQ31" s="81"/>
      <c r="LR31" s="81"/>
      <c r="LS31" s="81"/>
      <c r="LT31" s="81"/>
      <c r="LU31" s="81"/>
      <c r="LV31" s="81"/>
      <c r="LW31" s="81"/>
      <c r="LX31" s="81"/>
      <c r="LY31" s="81"/>
      <c r="LZ31" s="82"/>
      <c r="MA31" s="80">
        <f>データ!DO7</f>
        <v>102.4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140</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90</v>
      </c>
      <c r="CA52" s="109"/>
      <c r="CB52" s="109"/>
      <c r="CC52" s="109"/>
      <c r="CD52" s="109"/>
      <c r="CE52" s="109"/>
      <c r="CF52" s="109"/>
      <c r="CG52" s="109"/>
      <c r="CH52" s="109"/>
      <c r="CI52" s="109"/>
      <c r="CJ52" s="109"/>
      <c r="CK52" s="109"/>
      <c r="CL52" s="109"/>
      <c r="CM52" s="109"/>
      <c r="CN52" s="109"/>
      <c r="CO52" s="109"/>
      <c r="CP52" s="109"/>
      <c r="CQ52" s="109"/>
      <c r="CR52" s="109"/>
      <c r="CS52" s="109">
        <f>データ!AY7</f>
        <v>2</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v>
      </c>
      <c r="EM52" s="110"/>
      <c r="EN52" s="110"/>
      <c r="EO52" s="110"/>
      <c r="EP52" s="110"/>
      <c r="EQ52" s="110"/>
      <c r="ER52" s="110"/>
      <c r="ES52" s="110"/>
      <c r="ET52" s="110"/>
      <c r="EU52" s="110"/>
      <c r="EV52" s="110"/>
      <c r="EW52" s="110"/>
      <c r="EX52" s="110"/>
      <c r="EY52" s="110"/>
      <c r="EZ52" s="110"/>
      <c r="FA52" s="110"/>
      <c r="FB52" s="110"/>
      <c r="FC52" s="110"/>
      <c r="FD52" s="110"/>
      <c r="FE52" s="110">
        <f>データ!BG7</f>
        <v>-5</v>
      </c>
      <c r="FF52" s="110"/>
      <c r="FG52" s="110"/>
      <c r="FH52" s="110"/>
      <c r="FI52" s="110"/>
      <c r="FJ52" s="110"/>
      <c r="FK52" s="110"/>
      <c r="FL52" s="110"/>
      <c r="FM52" s="110"/>
      <c r="FN52" s="110"/>
      <c r="FO52" s="110"/>
      <c r="FP52" s="110"/>
      <c r="FQ52" s="110"/>
      <c r="FR52" s="110"/>
      <c r="FS52" s="110"/>
      <c r="FT52" s="110"/>
      <c r="FU52" s="110"/>
      <c r="FV52" s="110"/>
      <c r="FW52" s="110"/>
      <c r="FX52" s="110">
        <f>データ!BH7</f>
        <v>-0.8</v>
      </c>
      <c r="FY52" s="110"/>
      <c r="FZ52" s="110"/>
      <c r="GA52" s="110"/>
      <c r="GB52" s="110"/>
      <c r="GC52" s="110"/>
      <c r="GD52" s="110"/>
      <c r="GE52" s="110"/>
      <c r="GF52" s="110"/>
      <c r="GG52" s="110"/>
      <c r="GH52" s="110"/>
      <c r="GI52" s="110"/>
      <c r="GJ52" s="110"/>
      <c r="GK52" s="110"/>
      <c r="GL52" s="110"/>
      <c r="GM52" s="110"/>
      <c r="GN52" s="110"/>
      <c r="GO52" s="110"/>
      <c r="GP52" s="110"/>
      <c r="GQ52" s="110">
        <f>データ!BI7</f>
        <v>-6.1</v>
      </c>
      <c r="GR52" s="110"/>
      <c r="GS52" s="110"/>
      <c r="GT52" s="110"/>
      <c r="GU52" s="110"/>
      <c r="GV52" s="110"/>
      <c r="GW52" s="110"/>
      <c r="GX52" s="110"/>
      <c r="GY52" s="110"/>
      <c r="GZ52" s="110"/>
      <c r="HA52" s="110"/>
      <c r="HB52" s="110"/>
      <c r="HC52" s="110"/>
      <c r="HD52" s="110"/>
      <c r="HE52" s="110"/>
      <c r="HF52" s="110"/>
      <c r="HG52" s="110"/>
      <c r="HH52" s="110"/>
      <c r="HI52" s="110"/>
      <c r="HJ52" s="110">
        <f>データ!BJ7</f>
        <v>-1.6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-85</v>
      </c>
      <c r="JD52" s="109"/>
      <c r="JE52" s="109"/>
      <c r="JF52" s="109"/>
      <c r="JG52" s="109"/>
      <c r="JH52" s="109"/>
      <c r="JI52" s="109"/>
      <c r="JJ52" s="109"/>
      <c r="JK52" s="109"/>
      <c r="JL52" s="109"/>
      <c r="JM52" s="109"/>
      <c r="JN52" s="109"/>
      <c r="JO52" s="109"/>
      <c r="JP52" s="109"/>
      <c r="JQ52" s="109"/>
      <c r="JR52" s="109"/>
      <c r="JS52" s="109"/>
      <c r="JT52" s="109"/>
      <c r="JU52" s="109"/>
      <c r="JV52" s="109">
        <f>データ!BR7</f>
        <v>-460</v>
      </c>
      <c r="JW52" s="109"/>
      <c r="JX52" s="109"/>
      <c r="JY52" s="109"/>
      <c r="JZ52" s="109"/>
      <c r="KA52" s="109"/>
      <c r="KB52" s="109"/>
      <c r="KC52" s="109"/>
      <c r="KD52" s="109"/>
      <c r="KE52" s="109"/>
      <c r="KF52" s="109"/>
      <c r="KG52" s="109"/>
      <c r="KH52" s="109"/>
      <c r="KI52" s="109"/>
      <c r="KJ52" s="109"/>
      <c r="KK52" s="109"/>
      <c r="KL52" s="109"/>
      <c r="KM52" s="109"/>
      <c r="KN52" s="109"/>
      <c r="KO52" s="109">
        <f>データ!BS7</f>
        <v>-74</v>
      </c>
      <c r="KP52" s="109"/>
      <c r="KQ52" s="109"/>
      <c r="KR52" s="109"/>
      <c r="KS52" s="109"/>
      <c r="KT52" s="109"/>
      <c r="KU52" s="109"/>
      <c r="KV52" s="109"/>
      <c r="KW52" s="109"/>
      <c r="KX52" s="109"/>
      <c r="KY52" s="109"/>
      <c r="KZ52" s="109"/>
      <c r="LA52" s="109"/>
      <c r="LB52" s="109"/>
      <c r="LC52" s="109"/>
      <c r="LD52" s="109"/>
      <c r="LE52" s="109"/>
      <c r="LF52" s="109"/>
      <c r="LG52" s="109"/>
      <c r="LH52" s="109">
        <f>データ!BT7</f>
        <v>-559</v>
      </c>
      <c r="LI52" s="109"/>
      <c r="LJ52" s="109"/>
      <c r="LK52" s="109"/>
      <c r="LL52" s="109"/>
      <c r="LM52" s="109"/>
      <c r="LN52" s="109"/>
      <c r="LO52" s="109"/>
      <c r="LP52" s="109"/>
      <c r="LQ52" s="109"/>
      <c r="LR52" s="109"/>
      <c r="LS52" s="109"/>
      <c r="LT52" s="109"/>
      <c r="LU52" s="109"/>
      <c r="LV52" s="109"/>
      <c r="LW52" s="109"/>
      <c r="LX52" s="109"/>
      <c r="LY52" s="109"/>
      <c r="LZ52" s="109"/>
      <c r="MA52" s="109">
        <f>データ!BU7</f>
        <v>-168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OKToNr8iBo2ViKQMMeiKtAWopeWZ2FAo35KcRSQOtFQ5B8fRwnXvXUSJZJFa/RnHo6/EkfWUc7zfN3CBXSTng==" saltValue="0fyxqVrYxwV+UUMbrXIHf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101</v>
      </c>
      <c r="AN5" s="59" t="s">
        <v>102</v>
      </c>
      <c r="AO5" s="59" t="s">
        <v>103</v>
      </c>
      <c r="AP5" s="59" t="s">
        <v>104</v>
      </c>
      <c r="AQ5" s="59" t="s">
        <v>105</v>
      </c>
      <c r="AR5" s="59" t="s">
        <v>106</v>
      </c>
      <c r="AS5" s="59" t="s">
        <v>107</v>
      </c>
      <c r="AT5" s="59" t="s">
        <v>108</v>
      </c>
      <c r="AU5" s="59" t="s">
        <v>98</v>
      </c>
      <c r="AV5" s="59" t="s">
        <v>111</v>
      </c>
      <c r="AW5" s="59" t="s">
        <v>110</v>
      </c>
      <c r="AX5" s="59" t="s">
        <v>101</v>
      </c>
      <c r="AY5" s="59" t="s">
        <v>102</v>
      </c>
      <c r="AZ5" s="59" t="s">
        <v>103</v>
      </c>
      <c r="BA5" s="59" t="s">
        <v>104</v>
      </c>
      <c r="BB5" s="59" t="s">
        <v>105</v>
      </c>
      <c r="BC5" s="59" t="s">
        <v>106</v>
      </c>
      <c r="BD5" s="59" t="s">
        <v>107</v>
      </c>
      <c r="BE5" s="59" t="s">
        <v>108</v>
      </c>
      <c r="BF5" s="59" t="s">
        <v>109</v>
      </c>
      <c r="BG5" s="59" t="s">
        <v>99</v>
      </c>
      <c r="BH5" s="59" t="s">
        <v>110</v>
      </c>
      <c r="BI5" s="59" t="s">
        <v>101</v>
      </c>
      <c r="BJ5" s="59" t="s">
        <v>102</v>
      </c>
      <c r="BK5" s="59" t="s">
        <v>103</v>
      </c>
      <c r="BL5" s="59" t="s">
        <v>104</v>
      </c>
      <c r="BM5" s="59" t="s">
        <v>105</v>
      </c>
      <c r="BN5" s="59" t="s">
        <v>106</v>
      </c>
      <c r="BO5" s="59" t="s">
        <v>107</v>
      </c>
      <c r="BP5" s="59" t="s">
        <v>108</v>
      </c>
      <c r="BQ5" s="59" t="s">
        <v>98</v>
      </c>
      <c r="BR5" s="59" t="s">
        <v>99</v>
      </c>
      <c r="BS5" s="59" t="s">
        <v>110</v>
      </c>
      <c r="BT5" s="59" t="s">
        <v>112</v>
      </c>
      <c r="BU5" s="59" t="s">
        <v>113</v>
      </c>
      <c r="BV5" s="59" t="s">
        <v>103</v>
      </c>
      <c r="BW5" s="59" t="s">
        <v>104</v>
      </c>
      <c r="BX5" s="59" t="s">
        <v>105</v>
      </c>
      <c r="BY5" s="59" t="s">
        <v>106</v>
      </c>
      <c r="BZ5" s="59" t="s">
        <v>107</v>
      </c>
      <c r="CA5" s="59" t="s">
        <v>108</v>
      </c>
      <c r="CB5" s="59" t="s">
        <v>98</v>
      </c>
      <c r="CC5" s="59" t="s">
        <v>99</v>
      </c>
      <c r="CD5" s="59" t="s">
        <v>110</v>
      </c>
      <c r="CE5" s="59" t="s">
        <v>114</v>
      </c>
      <c r="CF5" s="59" t="s">
        <v>113</v>
      </c>
      <c r="CG5" s="59" t="s">
        <v>103</v>
      </c>
      <c r="CH5" s="59" t="s">
        <v>104</v>
      </c>
      <c r="CI5" s="59" t="s">
        <v>105</v>
      </c>
      <c r="CJ5" s="59" t="s">
        <v>106</v>
      </c>
      <c r="CK5" s="59" t="s">
        <v>107</v>
      </c>
      <c r="CL5" s="59" t="s">
        <v>108</v>
      </c>
      <c r="CM5" s="151"/>
      <c r="CN5" s="151"/>
      <c r="CO5" s="59" t="s">
        <v>98</v>
      </c>
      <c r="CP5" s="59" t="s">
        <v>99</v>
      </c>
      <c r="CQ5" s="59" t="s">
        <v>115</v>
      </c>
      <c r="CR5" s="59" t="s">
        <v>112</v>
      </c>
      <c r="CS5" s="59" t="s">
        <v>113</v>
      </c>
      <c r="CT5" s="59" t="s">
        <v>103</v>
      </c>
      <c r="CU5" s="59" t="s">
        <v>104</v>
      </c>
      <c r="CV5" s="59" t="s">
        <v>105</v>
      </c>
      <c r="CW5" s="59" t="s">
        <v>106</v>
      </c>
      <c r="CX5" s="59" t="s">
        <v>107</v>
      </c>
      <c r="CY5" s="59" t="s">
        <v>108</v>
      </c>
      <c r="CZ5" s="59" t="s">
        <v>98</v>
      </c>
      <c r="DA5" s="59" t="s">
        <v>99</v>
      </c>
      <c r="DB5" s="59" t="s">
        <v>110</v>
      </c>
      <c r="DC5" s="59" t="s">
        <v>101</v>
      </c>
      <c r="DD5" s="59" t="s">
        <v>116</v>
      </c>
      <c r="DE5" s="59" t="s">
        <v>103</v>
      </c>
      <c r="DF5" s="59" t="s">
        <v>104</v>
      </c>
      <c r="DG5" s="59" t="s">
        <v>105</v>
      </c>
      <c r="DH5" s="59" t="s">
        <v>106</v>
      </c>
      <c r="DI5" s="59" t="s">
        <v>107</v>
      </c>
      <c r="DJ5" s="59" t="s">
        <v>44</v>
      </c>
      <c r="DK5" s="59" t="s">
        <v>109</v>
      </c>
      <c r="DL5" s="59" t="s">
        <v>99</v>
      </c>
      <c r="DM5" s="59" t="s">
        <v>110</v>
      </c>
      <c r="DN5" s="59" t="s">
        <v>101</v>
      </c>
      <c r="DO5" s="59" t="s">
        <v>102</v>
      </c>
      <c r="DP5" s="59" t="s">
        <v>103</v>
      </c>
      <c r="DQ5" s="59" t="s">
        <v>104</v>
      </c>
      <c r="DR5" s="59" t="s">
        <v>105</v>
      </c>
      <c r="DS5" s="59" t="s">
        <v>106</v>
      </c>
      <c r="DT5" s="59" t="s">
        <v>107</v>
      </c>
      <c r="DU5" s="59" t="s">
        <v>108</v>
      </c>
    </row>
    <row r="6" spans="1:125" s="66" customFormat="1" x14ac:dyDescent="0.15">
      <c r="A6" s="49" t="s">
        <v>117</v>
      </c>
      <c r="B6" s="60">
        <f>B8</f>
        <v>2017</v>
      </c>
      <c r="C6" s="60">
        <f t="shared" ref="C6:X6" si="1">C8</f>
        <v>443221</v>
      </c>
      <c r="D6" s="60">
        <f t="shared" si="1"/>
        <v>47</v>
      </c>
      <c r="E6" s="60">
        <f t="shared" si="1"/>
        <v>14</v>
      </c>
      <c r="F6" s="60">
        <f t="shared" si="1"/>
        <v>0</v>
      </c>
      <c r="G6" s="60">
        <f t="shared" si="1"/>
        <v>1</v>
      </c>
      <c r="H6" s="60" t="str">
        <f>SUBSTITUTE(H8,"　","")</f>
        <v>大分県姫島村</v>
      </c>
      <c r="I6" s="60" t="str">
        <f t="shared" si="1"/>
        <v>伊美港駐車場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39</v>
      </c>
      <c r="S6" s="62" t="str">
        <f t="shared" si="1"/>
        <v>公共施設</v>
      </c>
      <c r="T6" s="62" t="str">
        <f t="shared" si="1"/>
        <v>無</v>
      </c>
      <c r="U6" s="63">
        <f t="shared" si="1"/>
        <v>5794</v>
      </c>
      <c r="V6" s="63">
        <f t="shared" si="1"/>
        <v>211</v>
      </c>
      <c r="W6" s="63">
        <f t="shared" si="1"/>
        <v>148</v>
      </c>
      <c r="X6" s="62" t="str">
        <f t="shared" si="1"/>
        <v>導入なし</v>
      </c>
      <c r="Y6" s="64">
        <f>IF(Y8="-",NA(),Y8)</f>
        <v>99</v>
      </c>
      <c r="Z6" s="64">
        <f t="shared" ref="Z6:AH6" si="2">IF(Z8="-",NA(),Z8)</f>
        <v>95.2</v>
      </c>
      <c r="AA6" s="64">
        <f t="shared" si="2"/>
        <v>99.2</v>
      </c>
      <c r="AB6" s="64">
        <f t="shared" si="2"/>
        <v>166.7</v>
      </c>
      <c r="AC6" s="64">
        <f t="shared" si="2"/>
        <v>99.9</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72.400000000000006</v>
      </c>
      <c r="AN6" s="64">
        <f t="shared" si="3"/>
        <v>1.5</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90</v>
      </c>
      <c r="AY6" s="65">
        <f t="shared" si="4"/>
        <v>2</v>
      </c>
      <c r="AZ6" s="65">
        <f t="shared" si="4"/>
        <v>49</v>
      </c>
      <c r="BA6" s="65">
        <f t="shared" si="4"/>
        <v>48</v>
      </c>
      <c r="BB6" s="65">
        <f t="shared" si="4"/>
        <v>48</v>
      </c>
      <c r="BC6" s="65">
        <f t="shared" si="4"/>
        <v>54</v>
      </c>
      <c r="BD6" s="65">
        <f t="shared" si="4"/>
        <v>33</v>
      </c>
      <c r="BE6" s="63" t="str">
        <f>IF(BE8="-","",IF(BE8="-","【-】","【"&amp;SUBSTITUTE(TEXT(BE8,"#,##0"),"-","△")&amp;"】"))</f>
        <v>【37】</v>
      </c>
      <c r="BF6" s="64">
        <f>IF(BF8="-",NA(),BF8)</f>
        <v>-1</v>
      </c>
      <c r="BG6" s="64">
        <f t="shared" ref="BG6:BO6" si="5">IF(BG8="-",NA(),BG8)</f>
        <v>-5</v>
      </c>
      <c r="BH6" s="64">
        <f t="shared" si="5"/>
        <v>-0.8</v>
      </c>
      <c r="BI6" s="64">
        <f t="shared" si="5"/>
        <v>-6.1</v>
      </c>
      <c r="BJ6" s="64">
        <f t="shared" si="5"/>
        <v>-1.6</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-85</v>
      </c>
      <c r="BR6" s="65">
        <f t="shared" ref="BR6:BZ6" si="6">IF(BR8="-",NA(),BR8)</f>
        <v>-460</v>
      </c>
      <c r="BS6" s="65">
        <f t="shared" si="6"/>
        <v>-74</v>
      </c>
      <c r="BT6" s="65">
        <f t="shared" si="6"/>
        <v>-559</v>
      </c>
      <c r="BU6" s="65">
        <f t="shared" si="6"/>
        <v>-168</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118</v>
      </c>
      <c r="CM6" s="63" t="str">
        <f t="shared" ref="CM6:CN6" si="7">CM8</f>
        <v>-</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102.4</v>
      </c>
      <c r="DL6" s="64">
        <f t="shared" ref="DL6:DT6" si="9">IF(DL8="-",NA(),DL8)</f>
        <v>103.8</v>
      </c>
      <c r="DM6" s="64">
        <f t="shared" si="9"/>
        <v>104.8</v>
      </c>
      <c r="DN6" s="64">
        <f t="shared" si="9"/>
        <v>102.9</v>
      </c>
      <c r="DO6" s="64">
        <f t="shared" si="9"/>
        <v>102.4</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119</v>
      </c>
      <c r="B7" s="60">
        <f t="shared" ref="B7:X7" si="10">B8</f>
        <v>2017</v>
      </c>
      <c r="C7" s="60">
        <f t="shared" si="10"/>
        <v>443221</v>
      </c>
      <c r="D7" s="60">
        <f t="shared" si="10"/>
        <v>47</v>
      </c>
      <c r="E7" s="60">
        <f t="shared" si="10"/>
        <v>14</v>
      </c>
      <c r="F7" s="60">
        <f t="shared" si="10"/>
        <v>0</v>
      </c>
      <c r="G7" s="60">
        <f t="shared" si="10"/>
        <v>1</v>
      </c>
      <c r="H7" s="60" t="str">
        <f t="shared" si="10"/>
        <v>大分県　姫島村</v>
      </c>
      <c r="I7" s="60" t="str">
        <f t="shared" si="10"/>
        <v>伊美港駐車場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39</v>
      </c>
      <c r="S7" s="62" t="str">
        <f t="shared" si="10"/>
        <v>公共施設</v>
      </c>
      <c r="T7" s="62" t="str">
        <f t="shared" si="10"/>
        <v>無</v>
      </c>
      <c r="U7" s="63">
        <f t="shared" si="10"/>
        <v>5794</v>
      </c>
      <c r="V7" s="63">
        <f t="shared" si="10"/>
        <v>211</v>
      </c>
      <c r="W7" s="63">
        <f t="shared" si="10"/>
        <v>148</v>
      </c>
      <c r="X7" s="62" t="str">
        <f t="shared" si="10"/>
        <v>導入なし</v>
      </c>
      <c r="Y7" s="64">
        <f>Y8</f>
        <v>99</v>
      </c>
      <c r="Z7" s="64">
        <f t="shared" ref="Z7:AH7" si="11">Z8</f>
        <v>95.2</v>
      </c>
      <c r="AA7" s="64">
        <f t="shared" si="11"/>
        <v>99.2</v>
      </c>
      <c r="AB7" s="64">
        <f t="shared" si="11"/>
        <v>166.7</v>
      </c>
      <c r="AC7" s="64">
        <f t="shared" si="11"/>
        <v>99.9</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72.400000000000006</v>
      </c>
      <c r="AN7" s="64">
        <f t="shared" si="12"/>
        <v>1.5</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90</v>
      </c>
      <c r="AY7" s="65">
        <f t="shared" si="13"/>
        <v>2</v>
      </c>
      <c r="AZ7" s="65">
        <f t="shared" si="13"/>
        <v>49</v>
      </c>
      <c r="BA7" s="65">
        <f t="shared" si="13"/>
        <v>48</v>
      </c>
      <c r="BB7" s="65">
        <f t="shared" si="13"/>
        <v>48</v>
      </c>
      <c r="BC7" s="65">
        <f t="shared" si="13"/>
        <v>54</v>
      </c>
      <c r="BD7" s="65">
        <f t="shared" si="13"/>
        <v>33</v>
      </c>
      <c r="BE7" s="63"/>
      <c r="BF7" s="64">
        <f>BF8</f>
        <v>-1</v>
      </c>
      <c r="BG7" s="64">
        <f t="shared" ref="BG7:BO7" si="14">BG8</f>
        <v>-5</v>
      </c>
      <c r="BH7" s="64">
        <f t="shared" si="14"/>
        <v>-0.8</v>
      </c>
      <c r="BI7" s="64">
        <f t="shared" si="14"/>
        <v>-6.1</v>
      </c>
      <c r="BJ7" s="64">
        <f t="shared" si="14"/>
        <v>-1.6</v>
      </c>
      <c r="BK7" s="64">
        <f t="shared" si="14"/>
        <v>32.1</v>
      </c>
      <c r="BL7" s="64">
        <f t="shared" si="14"/>
        <v>32.299999999999997</v>
      </c>
      <c r="BM7" s="64">
        <f t="shared" si="14"/>
        <v>33.4</v>
      </c>
      <c r="BN7" s="64">
        <f t="shared" si="14"/>
        <v>32.299999999999997</v>
      </c>
      <c r="BO7" s="64">
        <f t="shared" si="14"/>
        <v>22.3</v>
      </c>
      <c r="BP7" s="61"/>
      <c r="BQ7" s="65">
        <f>BQ8</f>
        <v>-85</v>
      </c>
      <c r="BR7" s="65">
        <f t="shared" ref="BR7:BZ7" si="15">BR8</f>
        <v>-460</v>
      </c>
      <c r="BS7" s="65">
        <f t="shared" si="15"/>
        <v>-74</v>
      </c>
      <c r="BT7" s="65">
        <f t="shared" si="15"/>
        <v>-559</v>
      </c>
      <c r="BU7" s="65">
        <f t="shared" si="15"/>
        <v>-168</v>
      </c>
      <c r="BV7" s="65">
        <f t="shared" si="15"/>
        <v>7652</v>
      </c>
      <c r="BW7" s="65">
        <f t="shared" si="15"/>
        <v>7497</v>
      </c>
      <c r="BX7" s="65">
        <f t="shared" si="15"/>
        <v>9663</v>
      </c>
      <c r="BY7" s="65">
        <f t="shared" si="15"/>
        <v>9019</v>
      </c>
      <c r="BZ7" s="65">
        <f t="shared" si="15"/>
        <v>8406</v>
      </c>
      <c r="CA7" s="63"/>
      <c r="CB7" s="64" t="s">
        <v>120</v>
      </c>
      <c r="CC7" s="64" t="s">
        <v>120</v>
      </c>
      <c r="CD7" s="64" t="s">
        <v>120</v>
      </c>
      <c r="CE7" s="64" t="s">
        <v>120</v>
      </c>
      <c r="CF7" s="64" t="s">
        <v>120</v>
      </c>
      <c r="CG7" s="64" t="s">
        <v>120</v>
      </c>
      <c r="CH7" s="64" t="s">
        <v>120</v>
      </c>
      <c r="CI7" s="64" t="s">
        <v>120</v>
      </c>
      <c r="CJ7" s="64" t="s">
        <v>120</v>
      </c>
      <c r="CK7" s="64" t="s">
        <v>118</v>
      </c>
      <c r="CL7" s="61"/>
      <c r="CM7" s="63" t="str">
        <f>CM8</f>
        <v>-</v>
      </c>
      <c r="CN7" s="63">
        <f>CN8</f>
        <v>0</v>
      </c>
      <c r="CO7" s="64" t="s">
        <v>120</v>
      </c>
      <c r="CP7" s="64" t="s">
        <v>120</v>
      </c>
      <c r="CQ7" s="64" t="s">
        <v>120</v>
      </c>
      <c r="CR7" s="64" t="s">
        <v>120</v>
      </c>
      <c r="CS7" s="64" t="s">
        <v>120</v>
      </c>
      <c r="CT7" s="64" t="s">
        <v>120</v>
      </c>
      <c r="CU7" s="64" t="s">
        <v>120</v>
      </c>
      <c r="CV7" s="64" t="s">
        <v>120</v>
      </c>
      <c r="CW7" s="64" t="s">
        <v>120</v>
      </c>
      <c r="CX7" s="64" t="s">
        <v>118</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102.4</v>
      </c>
      <c r="DL7" s="64">
        <f t="shared" ref="DL7:DT7" si="17">DL8</f>
        <v>103.8</v>
      </c>
      <c r="DM7" s="64">
        <f t="shared" si="17"/>
        <v>104.8</v>
      </c>
      <c r="DN7" s="64">
        <f t="shared" si="17"/>
        <v>102.9</v>
      </c>
      <c r="DO7" s="64">
        <f t="shared" si="17"/>
        <v>102.4</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443221</v>
      </c>
      <c r="D8" s="67">
        <v>47</v>
      </c>
      <c r="E8" s="67">
        <v>14</v>
      </c>
      <c r="F8" s="67">
        <v>0</v>
      </c>
      <c r="G8" s="67">
        <v>1</v>
      </c>
      <c r="H8" s="67" t="s">
        <v>121</v>
      </c>
      <c r="I8" s="67" t="s">
        <v>122</v>
      </c>
      <c r="J8" s="67" t="s">
        <v>123</v>
      </c>
      <c r="K8" s="67" t="s">
        <v>124</v>
      </c>
      <c r="L8" s="67" t="s">
        <v>125</v>
      </c>
      <c r="M8" s="67" t="s">
        <v>126</v>
      </c>
      <c r="N8" s="67" t="s">
        <v>127</v>
      </c>
      <c r="O8" s="68" t="s">
        <v>128</v>
      </c>
      <c r="P8" s="69" t="s">
        <v>129</v>
      </c>
      <c r="Q8" s="69" t="s">
        <v>130</v>
      </c>
      <c r="R8" s="70">
        <v>39</v>
      </c>
      <c r="S8" s="69" t="s">
        <v>131</v>
      </c>
      <c r="T8" s="69" t="s">
        <v>132</v>
      </c>
      <c r="U8" s="70">
        <v>5794</v>
      </c>
      <c r="V8" s="70">
        <v>211</v>
      </c>
      <c r="W8" s="70">
        <v>148</v>
      </c>
      <c r="X8" s="69" t="s">
        <v>133</v>
      </c>
      <c r="Y8" s="71">
        <v>99</v>
      </c>
      <c r="Z8" s="71">
        <v>95.2</v>
      </c>
      <c r="AA8" s="71">
        <v>99.2</v>
      </c>
      <c r="AB8" s="71">
        <v>166.7</v>
      </c>
      <c r="AC8" s="71">
        <v>99.9</v>
      </c>
      <c r="AD8" s="71">
        <v>335.9</v>
      </c>
      <c r="AE8" s="71">
        <v>277.8</v>
      </c>
      <c r="AF8" s="71">
        <v>443.6</v>
      </c>
      <c r="AG8" s="71">
        <v>355.6</v>
      </c>
      <c r="AH8" s="71">
        <v>358.6</v>
      </c>
      <c r="AI8" s="68">
        <v>319.10000000000002</v>
      </c>
      <c r="AJ8" s="71">
        <v>0</v>
      </c>
      <c r="AK8" s="71">
        <v>0</v>
      </c>
      <c r="AL8" s="71">
        <v>0</v>
      </c>
      <c r="AM8" s="71">
        <v>72.400000000000006</v>
      </c>
      <c r="AN8" s="71">
        <v>1.5</v>
      </c>
      <c r="AO8" s="71">
        <v>2.8</v>
      </c>
      <c r="AP8" s="71">
        <v>2.1</v>
      </c>
      <c r="AQ8" s="71">
        <v>2.2999999999999998</v>
      </c>
      <c r="AR8" s="71">
        <v>2.7</v>
      </c>
      <c r="AS8" s="71">
        <v>2.2999999999999998</v>
      </c>
      <c r="AT8" s="68">
        <v>5.6</v>
      </c>
      <c r="AU8" s="72">
        <v>0</v>
      </c>
      <c r="AV8" s="72">
        <v>0</v>
      </c>
      <c r="AW8" s="72">
        <v>0</v>
      </c>
      <c r="AX8" s="72">
        <v>90</v>
      </c>
      <c r="AY8" s="72">
        <v>2</v>
      </c>
      <c r="AZ8" s="72">
        <v>49</v>
      </c>
      <c r="BA8" s="72">
        <v>48</v>
      </c>
      <c r="BB8" s="72">
        <v>48</v>
      </c>
      <c r="BC8" s="72">
        <v>54</v>
      </c>
      <c r="BD8" s="72">
        <v>33</v>
      </c>
      <c r="BE8" s="72">
        <v>37</v>
      </c>
      <c r="BF8" s="71">
        <v>-1</v>
      </c>
      <c r="BG8" s="71">
        <v>-5</v>
      </c>
      <c r="BH8" s="71">
        <v>-0.8</v>
      </c>
      <c r="BI8" s="71">
        <v>-6.1</v>
      </c>
      <c r="BJ8" s="71">
        <v>-1.6</v>
      </c>
      <c r="BK8" s="71">
        <v>32.1</v>
      </c>
      <c r="BL8" s="71">
        <v>32.299999999999997</v>
      </c>
      <c r="BM8" s="71">
        <v>33.4</v>
      </c>
      <c r="BN8" s="71">
        <v>32.299999999999997</v>
      </c>
      <c r="BO8" s="71">
        <v>22.3</v>
      </c>
      <c r="BP8" s="68">
        <v>26.4</v>
      </c>
      <c r="BQ8" s="72">
        <v>-85</v>
      </c>
      <c r="BR8" s="72">
        <v>-460</v>
      </c>
      <c r="BS8" s="72">
        <v>-74</v>
      </c>
      <c r="BT8" s="73">
        <v>-559</v>
      </c>
      <c r="BU8" s="73">
        <v>-168</v>
      </c>
      <c r="BV8" s="72">
        <v>7652</v>
      </c>
      <c r="BW8" s="72">
        <v>7497</v>
      </c>
      <c r="BX8" s="72">
        <v>9663</v>
      </c>
      <c r="BY8" s="72">
        <v>9019</v>
      </c>
      <c r="BZ8" s="72">
        <v>8406</v>
      </c>
      <c r="CA8" s="70">
        <v>15069</v>
      </c>
      <c r="CB8" s="71" t="s">
        <v>125</v>
      </c>
      <c r="CC8" s="71" t="s">
        <v>125</v>
      </c>
      <c r="CD8" s="71" t="s">
        <v>125</v>
      </c>
      <c r="CE8" s="71" t="s">
        <v>125</v>
      </c>
      <c r="CF8" s="71" t="s">
        <v>125</v>
      </c>
      <c r="CG8" s="71" t="s">
        <v>125</v>
      </c>
      <c r="CH8" s="71" t="s">
        <v>125</v>
      </c>
      <c r="CI8" s="71" t="s">
        <v>125</v>
      </c>
      <c r="CJ8" s="71" t="s">
        <v>125</v>
      </c>
      <c r="CK8" s="71" t="s">
        <v>125</v>
      </c>
      <c r="CL8" s="68" t="s">
        <v>125</v>
      </c>
      <c r="CM8" s="70" t="s">
        <v>125</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56.7</v>
      </c>
      <c r="DF8" s="71">
        <v>45.6</v>
      </c>
      <c r="DG8" s="71">
        <v>85.4</v>
      </c>
      <c r="DH8" s="71">
        <v>69.900000000000006</v>
      </c>
      <c r="DI8" s="71">
        <v>59.6</v>
      </c>
      <c r="DJ8" s="68">
        <v>120.3</v>
      </c>
      <c r="DK8" s="71">
        <v>102.4</v>
      </c>
      <c r="DL8" s="71">
        <v>103.8</v>
      </c>
      <c r="DM8" s="71">
        <v>104.8</v>
      </c>
      <c r="DN8" s="71">
        <v>102.9</v>
      </c>
      <c r="DO8" s="71">
        <v>102.4</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2019-01-22T08:48:03Z</cp:lastPrinted>
  <dcterms:created xsi:type="dcterms:W3CDTF">2018-12-07T10:37:33Z</dcterms:created>
  <dcterms:modified xsi:type="dcterms:W3CDTF">2019-01-29T11:47:11Z</dcterms:modified>
  <cp:category/>
</cp:coreProperties>
</file>