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総務課02\Desktop\190118＿平成29年度公営企業決算に係る経営比較分析表の分析等について（照会）\03_姫島村回答\"/>
    </mc:Choice>
  </mc:AlternateContent>
  <workbookProtection workbookAlgorithmName="SHA-512" workbookHashValue="adguX7ojZxna7YUYmtY0pSBvbE7ZqkpzcerjUzKJu2ScPNA0NdgjOnGE9kz5nMNQEWYOdP5PQPN3VCd9omMrpw==" workbookSaltValue="zm5RUM+TD2RJmb56Ahaf/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<sst xmlns="http://schemas.openxmlformats.org/spreadsheetml/2006/main" count="237" uniqueCount="124">
  <si>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</si>
  <si>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</si>
  <si>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</si>
  <si>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</si>
  <si>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</si>
  <si>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</si>
  <si>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</si>
  <si>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</si>
  <si>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</si>
  <si>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</si>
  <si>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</si>
  <si>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</si>
  <si>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</si>
  <si>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</si>
  <si>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</si>
  <si>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</si>
  <si>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</si>
  <si>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</si>
  <si>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</si>
  <si>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</si>
  <si>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</si>
  <si>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</si>
  <si>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</si>
  <si>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</si>
  <si>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</si>
  <si>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</si>
  <si>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</si>
  <si>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</si>
  <si>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</si>
  <si>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</si>
  <si>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</si>
  <si>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</si>
  <si>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</si>
  <si>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</si>
  <si>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</si>
  <si>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</si>
  <si>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</si>
  <si>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</si>
  <si>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</si>
  <si>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</si>
  <si>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</si>
  <si>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</si>
  <si>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</si>
  <si>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</si>
  <si>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</si>
  <si>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</si>
  <si>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</si>
  <si>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</si>
  <si>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</si>
  <si>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</si>
  <si>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</si>
  <si>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</si>
  <si>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</si>
  <si>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</si>
  <si>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</si>
  <si>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</si>
  <si>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</si>
  <si>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</si>
  <si>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</si>
  <si>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</si>
  <si>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</si>
  <si>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</si>
  <si>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</si>
  <si>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</si>
  <si>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</si>
  <si>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</si>
  <si>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</si>
  <si>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</si>
  <si>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</si>
  <si>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</si>
  <si>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</si>
  <si>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</si>
  <si>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</si>
  <si>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</si>
  <si>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</si>
  <si>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</si>
  <si>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</si>
  <si>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</si>
  <si>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</si>
  <si>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</si>
  <si>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</si>
  <si>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</si>
  <si>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</si>
  <si>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</si>
  <si>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</si>
  <si>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</si>
  <si>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</si>
  <si>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</si>
  <si>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</si>
  <si>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</si>
  <si>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</si>
  <si>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</si>
  <si>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</si>
  <si>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</si>
  <si>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</si>
  <si>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</si>
  <si>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</si>
  <si>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</si>
  <si>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</si>
  <si>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</si>
  <si>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</si>
  <si>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</si>
  <si>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</si>
  <si>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</si>
  <si>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</si>
  <si>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</si>
  <si>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</si>
  <si>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</si>
  <si>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姫島村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</si>
  <si>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</si>
  <si>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</si>
  <si>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</si>
  <si>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</si>
  <si>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</si>
  <si>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</si>
  <si>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</si>
  <si>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</si>
  <si>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</si>
  <si>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</si>
  <si>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</si>
  <si>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</si>
  <si>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①収益的収支比率は料金回収率の向上と地方債償還金等減少傾向により全国平均・類似団体より高いが、給水人口の減少により減少傾向であるため、適切な維持管理に努め費用・の削減を図る。
④企業債残高対給水収益比率はH23の管路更新事業以降、村債を発行していないため、年々減少しているが、後年度に実施予定の施設の耐震化や施設長寿命化対策等の費用については、村債を活用する予定のため、今後上昇する可能性がある。事業実施時には、可能な限り国庫補助金等を活用して企業債残高の抑制に努める。
⑤料金回収率は全国平均・類似団体よりも高く推移している。今後も経費節減に努め、更なる料金回収率の向上を図る。
⑥給水原価は全国平均・類似団体よりも低く推移しているが有収水量が減少傾向であるため、今後上昇する可能性がある。今後も維持管理費の削減に努め経営の健全化を図る。
⑦施設利用率は人口減少に伴い、計画給水人口2,950人に対し、現在給水人口は2,061人のため、平均給水量も減少傾向である。今後の長寿命化対策時に適切な施設規模を把握し、スペックダウン等を検討する。
⑧有収率は全国平均・類似団体より高いが、今後、管路台帳の整備を行い管路の適切な維持管理を図り、漏水等の有収率の減少に努める。</t>
    <rPh sb="1" eb="3">
      <t>シュウエキ</t>
    </rPh>
    <rPh sb="3" eb="4">
      <t>テキ</t>
    </rPh>
    <rPh sb="4" eb="6">
      <t>シュウシ</t>
    </rPh>
    <rPh sb="6" eb="8">
      <t>ヒリツ</t>
    </rPh>
    <rPh sb="9" eb="11">
      <t>リョウキン</t>
    </rPh>
    <rPh sb="11" eb="13">
      <t>カイシュウ</t>
    </rPh>
    <rPh sb="13" eb="14">
      <t>リツ</t>
    </rPh>
    <rPh sb="15" eb="17">
      <t>コウジョウ</t>
    </rPh>
    <rPh sb="18" eb="21">
      <t>チホウサイ</t>
    </rPh>
    <rPh sb="21" eb="24">
      <t>ショウカンキン</t>
    </rPh>
    <rPh sb="24" eb="25">
      <t>トウ</t>
    </rPh>
    <rPh sb="25" eb="27">
      <t>ゲンショウ</t>
    </rPh>
    <rPh sb="27" eb="29">
      <t>ケイコウ</t>
    </rPh>
    <rPh sb="32" eb="34">
      <t>ゼンコク</t>
    </rPh>
    <rPh sb="34" eb="36">
      <t>ヘイキン</t>
    </rPh>
    <rPh sb="37" eb="39">
      <t>ルイジ</t>
    </rPh>
    <rPh sb="39" eb="41">
      <t>ダンタイ</t>
    </rPh>
    <rPh sb="43" eb="44">
      <t>タカ</t>
    </rPh>
    <rPh sb="47" eb="49">
      <t>キュウスイ</t>
    </rPh>
    <rPh sb="49" eb="51">
      <t>ジンコウ</t>
    </rPh>
    <rPh sb="52" eb="54">
      <t>ゲンショウ</t>
    </rPh>
    <rPh sb="57" eb="59">
      <t>ゲンショウ</t>
    </rPh>
    <rPh sb="59" eb="61">
      <t>ケイコウ</t>
    </rPh>
    <rPh sb="67" eb="69">
      <t>テキセツ</t>
    </rPh>
    <rPh sb="70" eb="72">
      <t>イジ</t>
    </rPh>
    <rPh sb="72" eb="74">
      <t>カンリ</t>
    </rPh>
    <rPh sb="75" eb="76">
      <t>ツト</t>
    </rPh>
    <rPh sb="77" eb="79">
      <t>ヒヨウ</t>
    </rPh>
    <rPh sb="81" eb="83">
      <t>サクゲン</t>
    </rPh>
    <rPh sb="84" eb="85">
      <t>ハカ</t>
    </rPh>
    <rPh sb="89" eb="91">
      <t>キギョウ</t>
    </rPh>
    <rPh sb="91" eb="92">
      <t>サイ</t>
    </rPh>
    <rPh sb="92" eb="94">
      <t>ザンダカ</t>
    </rPh>
    <rPh sb="94" eb="95">
      <t>タイ</t>
    </rPh>
    <rPh sb="95" eb="97">
      <t>キュウスイ</t>
    </rPh>
    <rPh sb="97" eb="99">
      <t>シュウエキ</t>
    </rPh>
    <rPh sb="99" eb="101">
      <t>ヒリツ</t>
    </rPh>
    <rPh sb="106" eb="108">
      <t>カンロ</t>
    </rPh>
    <rPh sb="108" eb="110">
      <t>コウシン</t>
    </rPh>
    <rPh sb="110" eb="112">
      <t>ジギョウ</t>
    </rPh>
    <rPh sb="112" eb="114">
      <t>イコウ</t>
    </rPh>
    <rPh sb="115" eb="117">
      <t>ソンサイ</t>
    </rPh>
    <rPh sb="118" eb="120">
      <t>ハッコウ</t>
    </rPh>
    <rPh sb="128" eb="130">
      <t>ネンネン</t>
    </rPh>
    <rPh sb="130" eb="132">
      <t>ゲンショウ</t>
    </rPh>
    <rPh sb="138" eb="139">
      <t>コウ</t>
    </rPh>
    <rPh sb="139" eb="141">
      <t>ネンド</t>
    </rPh>
    <rPh sb="142" eb="144">
      <t>ジッシ</t>
    </rPh>
    <rPh sb="144" eb="146">
      <t>ヨテイ</t>
    </rPh>
    <rPh sb="147" eb="149">
      <t>シセツ</t>
    </rPh>
    <rPh sb="150" eb="153">
      <t>タイシンカ</t>
    </rPh>
    <rPh sb="154" eb="156">
      <t>シセツ</t>
    </rPh>
    <rPh sb="156" eb="157">
      <t>チョウ</t>
    </rPh>
    <rPh sb="157" eb="160">
      <t>ジュミョウカ</t>
    </rPh>
    <rPh sb="160" eb="162">
      <t>タイサク</t>
    </rPh>
    <rPh sb="162" eb="163">
      <t>トウ</t>
    </rPh>
    <rPh sb="164" eb="166">
      <t>ヒヨウ</t>
    </rPh>
    <rPh sb="172" eb="173">
      <t>ソン</t>
    </rPh>
    <rPh sb="173" eb="174">
      <t>サイ</t>
    </rPh>
    <rPh sb="175" eb="177">
      <t>カツヨウ</t>
    </rPh>
    <rPh sb="179" eb="181">
      <t>ヨテイ</t>
    </rPh>
    <rPh sb="185" eb="187">
      <t>コンゴ</t>
    </rPh>
    <rPh sb="187" eb="189">
      <t>ジョウショウ</t>
    </rPh>
    <rPh sb="191" eb="194">
      <t>カノウセイ</t>
    </rPh>
    <rPh sb="198" eb="200">
      <t>ジギョウ</t>
    </rPh>
    <rPh sb="200" eb="202">
      <t>ジッシ</t>
    </rPh>
    <rPh sb="202" eb="203">
      <t>ジ</t>
    </rPh>
    <rPh sb="206" eb="208">
      <t>カノウ</t>
    </rPh>
    <rPh sb="209" eb="210">
      <t>カギ</t>
    </rPh>
    <rPh sb="211" eb="213">
      <t>コッコ</t>
    </rPh>
    <rPh sb="213" eb="215">
      <t>ホジョ</t>
    </rPh>
    <rPh sb="215" eb="216">
      <t>キン</t>
    </rPh>
    <rPh sb="216" eb="217">
      <t>トウ</t>
    </rPh>
    <rPh sb="218" eb="220">
      <t>カツヨウ</t>
    </rPh>
    <rPh sb="222" eb="224">
      <t>キギョウ</t>
    </rPh>
    <rPh sb="224" eb="225">
      <t>サイ</t>
    </rPh>
    <rPh sb="225" eb="227">
      <t>ザンダカ</t>
    </rPh>
    <rPh sb="228" eb="230">
      <t>ヨクセイ</t>
    </rPh>
    <rPh sb="231" eb="232">
      <t>ツト</t>
    </rPh>
    <rPh sb="237" eb="239">
      <t>リョウキン</t>
    </rPh>
    <rPh sb="239" eb="241">
      <t>カイシュウ</t>
    </rPh>
    <rPh sb="241" eb="242">
      <t>リツ</t>
    </rPh>
    <rPh sb="243" eb="245">
      <t>ゼンコク</t>
    </rPh>
    <rPh sb="245" eb="247">
      <t>ヘイキン</t>
    </rPh>
    <rPh sb="248" eb="250">
      <t>ルイジ</t>
    </rPh>
    <rPh sb="250" eb="252">
      <t>ダンタイ</t>
    </rPh>
    <rPh sb="255" eb="256">
      <t>タカ</t>
    </rPh>
    <rPh sb="257" eb="259">
      <t>スイイ</t>
    </rPh>
    <rPh sb="264" eb="266">
      <t>コンゴ</t>
    </rPh>
    <rPh sb="267" eb="269">
      <t>ケイヒ</t>
    </rPh>
    <rPh sb="269" eb="271">
      <t>セツゲン</t>
    </rPh>
    <rPh sb="272" eb="273">
      <t>ツト</t>
    </rPh>
    <rPh sb="275" eb="276">
      <t>サラ</t>
    </rPh>
    <rPh sb="278" eb="280">
      <t>リョウキン</t>
    </rPh>
    <rPh sb="280" eb="282">
      <t>カイシュウ</t>
    </rPh>
    <rPh sb="282" eb="283">
      <t>リツ</t>
    </rPh>
    <rPh sb="287" eb="288">
      <t>ハカ</t>
    </rPh>
    <rPh sb="292" eb="294">
      <t>キュウスイ</t>
    </rPh>
    <rPh sb="294" eb="296">
      <t>ゲンカ</t>
    </rPh>
    <rPh sb="309" eb="310">
      <t>ヒク</t>
    </rPh>
    <rPh sb="333" eb="335">
      <t>コンゴ</t>
    </rPh>
    <rPh sb="335" eb="337">
      <t>ジョウショウ</t>
    </rPh>
    <rPh sb="339" eb="342">
      <t>カノウセイ</t>
    </rPh>
    <rPh sb="346" eb="348">
      <t>コンゴ</t>
    </rPh>
    <rPh sb="349" eb="351">
      <t>イジ</t>
    </rPh>
    <rPh sb="351" eb="353">
      <t>カンリ</t>
    </rPh>
    <rPh sb="353" eb="354">
      <t>ヒ</t>
    </rPh>
    <rPh sb="355" eb="357">
      <t>サクゲン</t>
    </rPh>
    <rPh sb="358" eb="359">
      <t>ツト</t>
    </rPh>
    <rPh sb="360" eb="362">
      <t>ケイエイ</t>
    </rPh>
    <rPh sb="363" eb="366">
      <t>ケンゼンカ</t>
    </rPh>
    <rPh sb="367" eb="368">
      <t>ハカ</t>
    </rPh>
    <rPh sb="372" eb="374">
      <t>シセツ</t>
    </rPh>
    <rPh sb="374" eb="377">
      <t>リヨウリツ</t>
    </rPh>
    <rPh sb="378" eb="380">
      <t>ジンコウ</t>
    </rPh>
    <rPh sb="380" eb="382">
      <t>ゲンショウ</t>
    </rPh>
    <rPh sb="383" eb="384">
      <t>トモナ</t>
    </rPh>
    <rPh sb="386" eb="388">
      <t>ケイカク</t>
    </rPh>
    <rPh sb="388" eb="390">
      <t>キュウスイ</t>
    </rPh>
    <rPh sb="390" eb="392">
      <t>ジンコウ</t>
    </rPh>
    <rPh sb="397" eb="398">
      <t>ニン</t>
    </rPh>
    <rPh sb="399" eb="400">
      <t>タイ</t>
    </rPh>
    <rPh sb="402" eb="404">
      <t>ゲンザイ</t>
    </rPh>
    <rPh sb="404" eb="406">
      <t>キュウスイ</t>
    </rPh>
    <rPh sb="406" eb="408">
      <t>ジンコウ</t>
    </rPh>
    <rPh sb="414" eb="415">
      <t>ニン</t>
    </rPh>
    <rPh sb="419" eb="421">
      <t>ヘイキン</t>
    </rPh>
    <rPh sb="421" eb="423">
      <t>キュウスイ</t>
    </rPh>
    <rPh sb="423" eb="424">
      <t>リョウ</t>
    </rPh>
    <rPh sb="425" eb="427">
      <t>ゲンショウ</t>
    </rPh>
    <rPh sb="427" eb="429">
      <t>ケイコウ</t>
    </rPh>
    <rPh sb="433" eb="435">
      <t>コンゴ</t>
    </rPh>
    <rPh sb="436" eb="437">
      <t>チョウ</t>
    </rPh>
    <rPh sb="437" eb="439">
      <t>ジュミョウ</t>
    </rPh>
    <rPh sb="439" eb="440">
      <t>カ</t>
    </rPh>
    <rPh sb="440" eb="442">
      <t>タイサク</t>
    </rPh>
    <rPh sb="442" eb="443">
      <t>ジ</t>
    </rPh>
    <rPh sb="452" eb="454">
      <t>ハアク</t>
    </rPh>
    <rPh sb="463" eb="464">
      <t>トウ</t>
    </rPh>
    <rPh sb="465" eb="467">
      <t>ケントウ</t>
    </rPh>
    <rPh sb="472" eb="473">
      <t>ユウ</t>
    </rPh>
    <rPh sb="473" eb="474">
      <t>シュウ</t>
    </rPh>
    <rPh sb="474" eb="475">
      <t>リツ</t>
    </rPh>
    <rPh sb="491" eb="493">
      <t>コンゴ</t>
    </rPh>
    <rPh sb="494" eb="496">
      <t>カンロ</t>
    </rPh>
    <rPh sb="496" eb="498">
      <t>ダイチョウ</t>
    </rPh>
    <rPh sb="499" eb="501">
      <t>セイビ</t>
    </rPh>
    <rPh sb="502" eb="503">
      <t>オコナ</t>
    </rPh>
    <rPh sb="504" eb="506">
      <t>カンロ</t>
    </rPh>
    <rPh sb="507" eb="509">
      <t>テキセツ</t>
    </rPh>
    <rPh sb="510" eb="512">
      <t>イジ</t>
    </rPh>
    <rPh sb="512" eb="514">
      <t>カンリ</t>
    </rPh>
    <rPh sb="515" eb="516">
      <t>ハカ</t>
    </rPh>
    <rPh sb="518" eb="520">
      <t>ロウスイ</t>
    </rPh>
    <rPh sb="520" eb="521">
      <t>トウ</t>
    </rPh>
    <rPh sb="524" eb="525">
      <t>リツ</t>
    </rPh>
    <rPh sb="526" eb="528">
      <t>ゲンショウ</t>
    </rPh>
    <rPh sb="529" eb="530">
      <t>ツト</t>
    </rPh>
    <phoneticPr fontId="4"/>
  </si>
  <si>
    <t>　浄水場は昭和41年の供用開始から50年以上が経過しており、適切な維持補修に努めているが老朽化が著しい状況である。今後、平成33年度に施設の耐震診断、耐震調査等計画を策定する予定であり、事業の平準化と計画的な長寿命化対策を図る。
　管路は平成23年度に更新しているため、老朽管は見られない。また、平成31年度に管路台帳を整備する予定であり、今後も適切な維持管理と維持補修に努める。</t>
    <rPh sb="1" eb="4">
      <t>ジョウスイジョウ</t>
    </rPh>
    <rPh sb="5" eb="7">
      <t>ショウワ</t>
    </rPh>
    <rPh sb="9" eb="10">
      <t>ネン</t>
    </rPh>
    <rPh sb="11" eb="13">
      <t>キョウヨウ</t>
    </rPh>
    <rPh sb="13" eb="15">
      <t>カイシ</t>
    </rPh>
    <rPh sb="19" eb="20">
      <t>ネン</t>
    </rPh>
    <rPh sb="20" eb="22">
      <t>イジョウ</t>
    </rPh>
    <rPh sb="23" eb="25">
      <t>ケイカ</t>
    </rPh>
    <rPh sb="30" eb="32">
      <t>テキセツ</t>
    </rPh>
    <rPh sb="33" eb="35">
      <t>イジ</t>
    </rPh>
    <rPh sb="35" eb="37">
      <t>ホシュウ</t>
    </rPh>
    <rPh sb="38" eb="39">
      <t>ツト</t>
    </rPh>
    <rPh sb="44" eb="47">
      <t>ロウキュウカ</t>
    </rPh>
    <rPh sb="48" eb="49">
      <t>イチジル</t>
    </rPh>
    <rPh sb="51" eb="53">
      <t>ジョウキョウ</t>
    </rPh>
    <rPh sb="57" eb="59">
      <t>コンゴ</t>
    </rPh>
    <rPh sb="60" eb="62">
      <t>ヘイセイ</t>
    </rPh>
    <rPh sb="64" eb="66">
      <t>ネンド</t>
    </rPh>
    <rPh sb="93" eb="95">
      <t>ジギョウ</t>
    </rPh>
    <rPh sb="96" eb="99">
      <t>ヘイジュンカ</t>
    </rPh>
    <rPh sb="100" eb="103">
      <t>ケイカクテキ</t>
    </rPh>
    <rPh sb="104" eb="105">
      <t>チョウ</t>
    </rPh>
    <rPh sb="105" eb="107">
      <t>ジュミョウ</t>
    </rPh>
    <rPh sb="107" eb="108">
      <t>カ</t>
    </rPh>
    <rPh sb="108" eb="110">
      <t>タイサク</t>
    </rPh>
    <rPh sb="111" eb="112">
      <t>ハカ</t>
    </rPh>
    <rPh sb="116" eb="118">
      <t>カンロ</t>
    </rPh>
    <rPh sb="119" eb="121">
      <t>ヘイセイ</t>
    </rPh>
    <rPh sb="123" eb="125">
      <t>ネンド</t>
    </rPh>
    <rPh sb="126" eb="128">
      <t>コウシン</t>
    </rPh>
    <rPh sb="135" eb="137">
      <t>ロウキュウ</t>
    </rPh>
    <rPh sb="137" eb="138">
      <t>カン</t>
    </rPh>
    <rPh sb="139" eb="140">
      <t>ミ</t>
    </rPh>
    <rPh sb="148" eb="150">
      <t>ヘイセイ</t>
    </rPh>
    <rPh sb="152" eb="154">
      <t>ネンド</t>
    </rPh>
    <rPh sb="155" eb="157">
      <t>カンロ</t>
    </rPh>
    <rPh sb="157" eb="159">
      <t>ダイチョウ</t>
    </rPh>
    <rPh sb="160" eb="162">
      <t>セイビ</t>
    </rPh>
    <rPh sb="164" eb="166">
      <t>ヨテイ</t>
    </rPh>
    <rPh sb="170" eb="172">
      <t>コンゴ</t>
    </rPh>
    <rPh sb="173" eb="175">
      <t>テキセツ</t>
    </rPh>
    <rPh sb="176" eb="178">
      <t>イジ</t>
    </rPh>
    <rPh sb="178" eb="180">
      <t>カンリ</t>
    </rPh>
    <rPh sb="181" eb="183">
      <t>イジ</t>
    </rPh>
    <rPh sb="183" eb="185">
      <t>ホシュウ</t>
    </rPh>
    <rPh sb="186" eb="187">
      <t>ツト</t>
    </rPh>
    <phoneticPr fontId="4"/>
  </si>
  <si>
    <t>　人口の減少に伴う料金収入の減少や浄水施設の老朽化に伴う施設の長寿命化改修費用の増加等、水道事業経営は厳しい現状にある。今後も安心で安全な良質水の安定供給を図るため、水質管理及び水質検査を徹底し、水質事故等に細心の注意を払い管理の徹底に努める。
　また、管路台帳の整備や耐震診断等を行い計画的な施設の更新を検討するとともに人件費等の歳出削減策や交付税措置の無い村債は発行しない等、経費節減に努め、経営の健全化を図りながら、簡易水道の安定的、持続的な運営に努める</t>
    <rPh sb="1" eb="3">
      <t>ジンコウ</t>
    </rPh>
    <rPh sb="4" eb="6">
      <t>ゲンショウ</t>
    </rPh>
    <rPh sb="7" eb="8">
      <t>トモナ</t>
    </rPh>
    <rPh sb="9" eb="11">
      <t>リョウキン</t>
    </rPh>
    <rPh sb="11" eb="13">
      <t>シュウニュウ</t>
    </rPh>
    <rPh sb="14" eb="16">
      <t>ゲンショウ</t>
    </rPh>
    <rPh sb="17" eb="19">
      <t>ジョウスイ</t>
    </rPh>
    <rPh sb="19" eb="21">
      <t>シセツ</t>
    </rPh>
    <rPh sb="22" eb="25">
      <t>ロウキュウカ</t>
    </rPh>
    <rPh sb="26" eb="27">
      <t>トモナ</t>
    </rPh>
    <rPh sb="28" eb="30">
      <t>シセツ</t>
    </rPh>
    <rPh sb="31" eb="32">
      <t>チョウ</t>
    </rPh>
    <rPh sb="32" eb="35">
      <t>ジュミョウカ</t>
    </rPh>
    <rPh sb="35" eb="37">
      <t>カイシュウ</t>
    </rPh>
    <rPh sb="37" eb="39">
      <t>ヒヨウ</t>
    </rPh>
    <rPh sb="40" eb="42">
      <t>ゾウカ</t>
    </rPh>
    <rPh sb="42" eb="43">
      <t>ナド</t>
    </rPh>
    <rPh sb="44" eb="46">
      <t>スイドウ</t>
    </rPh>
    <rPh sb="46" eb="48">
      <t>ジギョウ</t>
    </rPh>
    <rPh sb="48" eb="50">
      <t>ケイエイ</t>
    </rPh>
    <rPh sb="51" eb="52">
      <t>キビ</t>
    </rPh>
    <rPh sb="54" eb="56">
      <t>ゲンジョウ</t>
    </rPh>
    <rPh sb="195" eb="19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</si>
</sst>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1C-4EA2-9F97-14DD62BB0F0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B71C-4EA2-9F97-14DD62BB0F0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36.44</c:v>
                </c:pt>
                <c:pt idx="1">
                  <c:v>36.51</c:v>
                </c:pt>
                <c:pt idx="2">
                  <c:v>36.299999999999997</c:v>
                </c:pt>
                <c:pt idx="3">
                  <c:v>41.43</c:v>
                </c:pt>
                <c:pt idx="4">
                  <c:v>35.729999999999997</c:v>
                </c:pt>
              </c:numCache>
            </c:numRef>
          </c:val>
          <c:extLst>
            <c:ext xmlns:c16="http://schemas.microsoft.com/office/drawing/2014/chart" uri="{C3380CC4-5D6E-409C-BE32-E72D297353CC}">
              <c16:uniqueId val="{00000000-A3F2-46E7-934B-36073CCBC68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A3F2-46E7-934B-36073CCBC68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96.36</c:v>
                </c:pt>
                <c:pt idx="1">
                  <c:v>93.05</c:v>
                </c:pt>
                <c:pt idx="2">
                  <c:v>91.29</c:v>
                </c:pt>
                <c:pt idx="3">
                  <c:v>79.739999999999995</c:v>
                </c:pt>
                <c:pt idx="4">
                  <c:v>89.17</c:v>
                </c:pt>
              </c:numCache>
            </c:numRef>
          </c:val>
          <c:extLst>
            <c:ext xmlns:c16="http://schemas.microsoft.com/office/drawing/2014/chart" uri="{C3380CC4-5D6E-409C-BE32-E72D297353CC}">
              <c16:uniqueId val="{00000000-A533-4E5F-846A-F748FA28DC2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A533-4E5F-846A-F748FA28DC2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75.819999999999993</c:v>
                </c:pt>
                <c:pt idx="1">
                  <c:v>83.34</c:v>
                </c:pt>
                <c:pt idx="2">
                  <c:v>83.99</c:v>
                </c:pt>
                <c:pt idx="3">
                  <c:v>81.16</c:v>
                </c:pt>
                <c:pt idx="4">
                  <c:v>79.2</c:v>
                </c:pt>
              </c:numCache>
            </c:numRef>
          </c:val>
          <c:extLst>
            <c:ext xmlns:c16="http://schemas.microsoft.com/office/drawing/2014/chart" uri="{C3380CC4-5D6E-409C-BE32-E72D297353CC}">
              <c16:uniqueId val="{00000000-342E-48A3-9FB8-687B85E2E39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342E-48A3-9FB8-687B85E2E39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43-41BF-8856-70339C03108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43-41BF-8856-70339C03108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CF-4179-9F21-35A4047BCA5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CF-4179-9F21-35A4047BCA5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42-4B53-885B-1A8870EAC35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42-4B53-885B-1A8870EAC35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4C-4A8C-86BB-803950C023C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4C-4A8C-86BB-803950C023C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490.14</c:v>
                </c:pt>
                <c:pt idx="1">
                  <c:v>451.79</c:v>
                </c:pt>
                <c:pt idx="2">
                  <c:v>425.04</c:v>
                </c:pt>
                <c:pt idx="3">
                  <c:v>389.28</c:v>
                </c:pt>
                <c:pt idx="4">
                  <c:v>360.52</c:v>
                </c:pt>
              </c:numCache>
            </c:numRef>
          </c:val>
          <c:extLst>
            <c:ext xmlns:c16="http://schemas.microsoft.com/office/drawing/2014/chart" uri="{C3380CC4-5D6E-409C-BE32-E72D297353CC}">
              <c16:uniqueId val="{00000000-CFDD-4D32-8110-4478B96DDA2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CFDD-4D32-8110-4478B96DDA2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71.66</c:v>
                </c:pt>
                <c:pt idx="1">
                  <c:v>75.87</c:v>
                </c:pt>
                <c:pt idx="2">
                  <c:v>76.63</c:v>
                </c:pt>
                <c:pt idx="3">
                  <c:v>74.7</c:v>
                </c:pt>
                <c:pt idx="4">
                  <c:v>73.489999999999995</c:v>
                </c:pt>
              </c:numCache>
            </c:numRef>
          </c:val>
          <c:extLst>
            <c:ext xmlns:c16="http://schemas.microsoft.com/office/drawing/2014/chart" uri="{C3380CC4-5D6E-409C-BE32-E72D297353CC}">
              <c16:uniqueId val="{00000000-A2D8-41A7-8F9C-E2CFA5977CB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A2D8-41A7-8F9C-E2CFA5977CB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290.18</c:v>
                </c:pt>
                <c:pt idx="1">
                  <c:v>282.93</c:v>
                </c:pt>
                <c:pt idx="2">
                  <c:v>280.58</c:v>
                </c:pt>
                <c:pt idx="3">
                  <c:v>288.13</c:v>
                </c:pt>
                <c:pt idx="4">
                  <c:v>294.06</c:v>
                </c:pt>
              </c:numCache>
            </c:numRef>
          </c:val>
          <c:extLst>
            <c:ext xmlns:c16="http://schemas.microsoft.com/office/drawing/2014/chart" uri="{C3380CC4-5D6E-409C-BE32-E72D297353CC}">
              <c16:uniqueId val="{00000000-8351-40AA-AA0F-27A22946606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8351-40AA-AA0F-27A22946606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K70" sqref="BK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姫島村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2090</v>
      </c>
      <c r="AM8" s="49"/>
      <c r="AN8" s="49"/>
      <c r="AO8" s="49"/>
      <c r="AP8" s="49"/>
      <c r="AQ8" s="49"/>
      <c r="AR8" s="49"/>
      <c r="AS8" s="49"/>
      <c r="AT8" s="45">
        <f>データ!$S$6</f>
        <v>6.99</v>
      </c>
      <c r="AU8" s="45"/>
      <c r="AV8" s="45"/>
      <c r="AW8" s="45"/>
      <c r="AX8" s="45"/>
      <c r="AY8" s="45"/>
      <c r="AZ8" s="45"/>
      <c r="BA8" s="45"/>
      <c r="BB8" s="45">
        <f>データ!$T$6</f>
        <v>299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49">
        <f>データ!$Q$6</f>
        <v>3996</v>
      </c>
      <c r="X10" s="49"/>
      <c r="Y10" s="49"/>
      <c r="Z10" s="49"/>
      <c r="AA10" s="49"/>
      <c r="AB10" s="49"/>
      <c r="AC10" s="49"/>
      <c r="AD10" s="2"/>
      <c r="AE10" s="2"/>
      <c r="AF10" s="2"/>
      <c r="AG10" s="2"/>
      <c r="AH10" s="2"/>
      <c r="AI10" s="2"/>
      <c r="AJ10" s="2"/>
      <c r="AK10" s="2"/>
      <c r="AL10" s="49">
        <f>データ!$U$6</f>
        <v>2061</v>
      </c>
      <c r="AM10" s="49"/>
      <c r="AN10" s="49"/>
      <c r="AO10" s="49"/>
      <c r="AP10" s="49"/>
      <c r="AQ10" s="49"/>
      <c r="AR10" s="49"/>
      <c r="AS10" s="49"/>
      <c r="AT10" s="45">
        <f>データ!$V$6</f>
        <v>6.98</v>
      </c>
      <c r="AU10" s="45"/>
      <c r="AV10" s="45"/>
      <c r="AW10" s="45"/>
      <c r="AX10" s="45"/>
      <c r="AY10" s="45"/>
      <c r="AZ10" s="45"/>
      <c r="BA10" s="45"/>
      <c r="BB10" s="45">
        <f>データ!$W$6</f>
        <v>295.27</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54</v>
      </c>
      <c r="O85" s="26" t="str">
        <f>データ!EN6</f>
        <v>【0.72】</v>
      </c>
    </row>
  </sheetData>
  <sheetProtection algorithmName="SHA-512" hashValue="pDl8gtL3pBKWWKhgV5kAyMaR/cC6+OqPHTKf8JQAKrNcOEz3ce5t+9ueVccRqjZ/5XHWq5O4GnQ/9+nfom0dCA==" saltValue="bOVUQLdlpfr60Q4IR4gXN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443221</v>
      </c>
      <c r="D6" s="33">
        <f t="shared" si="3"/>
        <v>47</v>
      </c>
      <c r="E6" s="33">
        <f t="shared" si="3"/>
        <v>1</v>
      </c>
      <c r="F6" s="33">
        <f t="shared" si="3"/>
        <v>0</v>
      </c>
      <c r="G6" s="33">
        <f t="shared" si="3"/>
        <v>0</v>
      </c>
      <c r="H6" s="33" t="str">
        <f t="shared" si="3"/>
        <v>大分県　姫島村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100</v>
      </c>
      <c r="Q6" s="34">
        <f t="shared" si="3"/>
        <v>3996</v>
      </c>
      <c r="R6" s="34">
        <f t="shared" si="3"/>
        <v>2090</v>
      </c>
      <c r="S6" s="34">
        <f t="shared" si="3"/>
        <v>6.99</v>
      </c>
      <c r="T6" s="34">
        <f t="shared" si="3"/>
        <v>299</v>
      </c>
      <c r="U6" s="34">
        <f t="shared" si="3"/>
        <v>2061</v>
      </c>
      <c r="V6" s="34">
        <f t="shared" si="3"/>
        <v>6.98</v>
      </c>
      <c r="W6" s="34">
        <f t="shared" si="3"/>
        <v>295.27</v>
      </c>
      <c r="X6" s="35">
        <f>IF(X7="",NA(),X7)</f>
        <v>75.819999999999993</v>
      </c>
      <c r="Y6" s="35">
        <f t="shared" ref="Y6:AG6" si="4">IF(Y7="",NA(),Y7)</f>
        <v>83.34</v>
      </c>
      <c r="Z6" s="35">
        <f t="shared" si="4"/>
        <v>83.99</v>
      </c>
      <c r="AA6" s="35">
        <f t="shared" si="4"/>
        <v>81.16</v>
      </c>
      <c r="AB6" s="35">
        <f t="shared" si="4"/>
        <v>79.2</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490.14</v>
      </c>
      <c r="BF6" s="35">
        <f t="shared" ref="BF6:BN6" si="7">IF(BF7="",NA(),BF7)</f>
        <v>451.79</v>
      </c>
      <c r="BG6" s="35">
        <f t="shared" si="7"/>
        <v>425.04</v>
      </c>
      <c r="BH6" s="35">
        <f t="shared" si="7"/>
        <v>389.28</v>
      </c>
      <c r="BI6" s="35">
        <f t="shared" si="7"/>
        <v>360.52</v>
      </c>
      <c r="BJ6" s="35">
        <f t="shared" si="7"/>
        <v>1113.76</v>
      </c>
      <c r="BK6" s="35">
        <f t="shared" si="7"/>
        <v>1125.69</v>
      </c>
      <c r="BL6" s="35">
        <f t="shared" si="7"/>
        <v>1134.67</v>
      </c>
      <c r="BM6" s="35">
        <f t="shared" si="7"/>
        <v>1144.79</v>
      </c>
      <c r="BN6" s="35">
        <f t="shared" si="7"/>
        <v>1061.58</v>
      </c>
      <c r="BO6" s="34" t="str">
        <f>IF(BO7="","",IF(BO7="-","【-】","【"&amp;SUBSTITUTE(TEXT(BO7,"#,##0.00"),"-","△")&amp;"】"))</f>
        <v>【1,141.75】</v>
      </c>
      <c r="BP6" s="35">
        <f>IF(BP7="",NA(),BP7)</f>
        <v>71.66</v>
      </c>
      <c r="BQ6" s="35">
        <f t="shared" ref="BQ6:BY6" si="8">IF(BQ7="",NA(),BQ7)</f>
        <v>75.87</v>
      </c>
      <c r="BR6" s="35">
        <f t="shared" si="8"/>
        <v>76.63</v>
      </c>
      <c r="BS6" s="35">
        <f t="shared" si="8"/>
        <v>74.7</v>
      </c>
      <c r="BT6" s="35">
        <f t="shared" si="8"/>
        <v>73.489999999999995</v>
      </c>
      <c r="BU6" s="35">
        <f t="shared" si="8"/>
        <v>34.25</v>
      </c>
      <c r="BV6" s="35">
        <f t="shared" si="8"/>
        <v>46.48</v>
      </c>
      <c r="BW6" s="35">
        <f t="shared" si="8"/>
        <v>40.6</v>
      </c>
      <c r="BX6" s="35">
        <f t="shared" si="8"/>
        <v>56.04</v>
      </c>
      <c r="BY6" s="35">
        <f t="shared" si="8"/>
        <v>58.52</v>
      </c>
      <c r="BZ6" s="34" t="str">
        <f>IF(BZ7="","",IF(BZ7="-","【-】","【"&amp;SUBSTITUTE(TEXT(BZ7,"#,##0.00"),"-","△")&amp;"】"))</f>
        <v>【54.93】</v>
      </c>
      <c r="CA6" s="35">
        <f>IF(CA7="",NA(),CA7)</f>
        <v>290.18</v>
      </c>
      <c r="CB6" s="35">
        <f t="shared" ref="CB6:CJ6" si="9">IF(CB7="",NA(),CB7)</f>
        <v>282.93</v>
      </c>
      <c r="CC6" s="35">
        <f t="shared" si="9"/>
        <v>280.58</v>
      </c>
      <c r="CD6" s="35">
        <f t="shared" si="9"/>
        <v>288.13</v>
      </c>
      <c r="CE6" s="35">
        <f t="shared" si="9"/>
        <v>294.06</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36.44</v>
      </c>
      <c r="CM6" s="35">
        <f t="shared" ref="CM6:CU6" si="10">IF(CM7="",NA(),CM7)</f>
        <v>36.51</v>
      </c>
      <c r="CN6" s="35">
        <f t="shared" si="10"/>
        <v>36.299999999999997</v>
      </c>
      <c r="CO6" s="35">
        <f t="shared" si="10"/>
        <v>41.43</v>
      </c>
      <c r="CP6" s="35">
        <f t="shared" si="10"/>
        <v>35.729999999999997</v>
      </c>
      <c r="CQ6" s="35">
        <f t="shared" si="10"/>
        <v>57.55</v>
      </c>
      <c r="CR6" s="35">
        <f t="shared" si="10"/>
        <v>57.43</v>
      </c>
      <c r="CS6" s="35">
        <f t="shared" si="10"/>
        <v>57.29</v>
      </c>
      <c r="CT6" s="35">
        <f t="shared" si="10"/>
        <v>55.9</v>
      </c>
      <c r="CU6" s="35">
        <f t="shared" si="10"/>
        <v>57.3</v>
      </c>
      <c r="CV6" s="34" t="str">
        <f>IF(CV7="","",IF(CV7="-","【-】","【"&amp;SUBSTITUTE(TEXT(CV7,"#,##0.00"),"-","△")&amp;"】"))</f>
        <v>【56.91】</v>
      </c>
      <c r="CW6" s="35">
        <f>IF(CW7="",NA(),CW7)</f>
        <v>96.36</v>
      </c>
      <c r="CX6" s="35">
        <f t="shared" ref="CX6:DF6" si="11">IF(CX7="",NA(),CX7)</f>
        <v>93.05</v>
      </c>
      <c r="CY6" s="35">
        <f t="shared" si="11"/>
        <v>91.29</v>
      </c>
      <c r="CZ6" s="35">
        <f t="shared" si="11"/>
        <v>79.739999999999995</v>
      </c>
      <c r="DA6" s="35">
        <f t="shared" si="11"/>
        <v>89.17</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443221</v>
      </c>
      <c r="D7" s="37">
        <v>47</v>
      </c>
      <c r="E7" s="37">
        <v>1</v>
      </c>
      <c r="F7" s="37">
        <v>0</v>
      </c>
      <c r="G7" s="37">
        <v>0</v>
      </c>
      <c r="H7" s="37" t="s">
        <v>108</v>
      </c>
      <c r="I7" s="37" t="s">
        <v>109</v>
      </c>
      <c r="J7" s="37" t="s">
        <v>110</v>
      </c>
      <c r="K7" s="37" t="s">
        <v>111</v>
      </c>
      <c r="L7" s="37" t="s">
        <v>112</v>
      </c>
      <c r="M7" s="37" t="s">
        <v>113</v>
      </c>
      <c r="N7" s="38" t="s">
        <v>114</v>
      </c>
      <c r="O7" s="38" t="s">
        <v>115</v>
      </c>
      <c r="P7" s="38">
        <v>100</v>
      </c>
      <c r="Q7" s="38">
        <v>3996</v>
      </c>
      <c r="R7" s="38">
        <v>2090</v>
      </c>
      <c r="S7" s="38">
        <v>6.99</v>
      </c>
      <c r="T7" s="38">
        <v>299</v>
      </c>
      <c r="U7" s="38">
        <v>2061</v>
      </c>
      <c r="V7" s="38">
        <v>6.98</v>
      </c>
      <c r="W7" s="38">
        <v>295.27</v>
      </c>
      <c r="X7" s="38">
        <v>75.819999999999993</v>
      </c>
      <c r="Y7" s="38">
        <v>83.34</v>
      </c>
      <c r="Z7" s="38">
        <v>83.99</v>
      </c>
      <c r="AA7" s="38">
        <v>81.16</v>
      </c>
      <c r="AB7" s="38">
        <v>79.2</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490.14</v>
      </c>
      <c r="BF7" s="38">
        <v>451.79</v>
      </c>
      <c r="BG7" s="38">
        <v>425.04</v>
      </c>
      <c r="BH7" s="38">
        <v>389.28</v>
      </c>
      <c r="BI7" s="38">
        <v>360.52</v>
      </c>
      <c r="BJ7" s="38">
        <v>1113.76</v>
      </c>
      <c r="BK7" s="38">
        <v>1125.69</v>
      </c>
      <c r="BL7" s="38">
        <v>1134.67</v>
      </c>
      <c r="BM7" s="38">
        <v>1144.79</v>
      </c>
      <c r="BN7" s="38">
        <v>1061.58</v>
      </c>
      <c r="BO7" s="38">
        <v>1141.75</v>
      </c>
      <c r="BP7" s="38">
        <v>71.66</v>
      </c>
      <c r="BQ7" s="38">
        <v>75.87</v>
      </c>
      <c r="BR7" s="38">
        <v>76.63</v>
      </c>
      <c r="BS7" s="38">
        <v>74.7</v>
      </c>
      <c r="BT7" s="38">
        <v>73.489999999999995</v>
      </c>
      <c r="BU7" s="38">
        <v>34.25</v>
      </c>
      <c r="BV7" s="38">
        <v>46.48</v>
      </c>
      <c r="BW7" s="38">
        <v>40.6</v>
      </c>
      <c r="BX7" s="38">
        <v>56.04</v>
      </c>
      <c r="BY7" s="38">
        <v>58.52</v>
      </c>
      <c r="BZ7" s="38">
        <v>54.93</v>
      </c>
      <c r="CA7" s="38">
        <v>290.18</v>
      </c>
      <c r="CB7" s="38">
        <v>282.93</v>
      </c>
      <c r="CC7" s="38">
        <v>280.58</v>
      </c>
      <c r="CD7" s="38">
        <v>288.13</v>
      </c>
      <c r="CE7" s="38">
        <v>294.06</v>
      </c>
      <c r="CF7" s="38">
        <v>501.18</v>
      </c>
      <c r="CG7" s="38">
        <v>376.61</v>
      </c>
      <c r="CH7" s="38">
        <v>440.03</v>
      </c>
      <c r="CI7" s="38">
        <v>304.35000000000002</v>
      </c>
      <c r="CJ7" s="38">
        <v>296.3</v>
      </c>
      <c r="CK7" s="38">
        <v>292.18</v>
      </c>
      <c r="CL7" s="38">
        <v>36.44</v>
      </c>
      <c r="CM7" s="38">
        <v>36.51</v>
      </c>
      <c r="CN7" s="38">
        <v>36.299999999999997</v>
      </c>
      <c r="CO7" s="38">
        <v>41.43</v>
      </c>
      <c r="CP7" s="38">
        <v>35.729999999999997</v>
      </c>
      <c r="CQ7" s="38">
        <v>57.55</v>
      </c>
      <c r="CR7" s="38">
        <v>57.43</v>
      </c>
      <c r="CS7" s="38">
        <v>57.29</v>
      </c>
      <c r="CT7" s="38">
        <v>55.9</v>
      </c>
      <c r="CU7" s="38">
        <v>57.3</v>
      </c>
      <c r="CV7" s="38">
        <v>56.91</v>
      </c>
      <c r="CW7" s="38">
        <v>96.36</v>
      </c>
      <c r="CX7" s="38">
        <v>93.05</v>
      </c>
      <c r="CY7" s="38">
        <v>91.29</v>
      </c>
      <c r="CZ7" s="38">
        <v>79.739999999999995</v>
      </c>
      <c r="DA7" s="38">
        <v>89.17</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2018-12-03T08:46:12Z</dcterms:created>
  <dcterms:modified xsi:type="dcterms:W3CDTF">2019-01-24T04:52:37Z</dcterms:modified>
  <cp:category/>
</cp:coreProperties>
</file>