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6aKDjBTJxMs49vcgEu3oR3NFN1b1Ch59SlTqTpKDqepZvNy/VS3DXEtTZWxjh3vaqAuBi1TRsE5Gk4n8OHHg==" workbookSaltValue="BRHDf3+/giZ8u9hGRowRT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<sst xmlns="http://schemas.openxmlformats.org/spreadsheetml/2006/main" count="251" uniqueCount="124">
  <si>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</si>
  <si>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</si>
  <si>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</si>
  <si>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</si>
  <si>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</si>
  <si>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</si>
  <si>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</si>
  <si>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</si>
  <si>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</si>
  <si>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</si>
  <si>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</si>
  <si>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</si>
  <si>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</si>
  <si>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</si>
  <si>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</si>
  <si>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</si>
  <si>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</si>
  <si>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</si>
  <si>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</si>
  <si>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</si>
  <si>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</si>
  <si>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</si>
  <si>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</si>
  <si>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</si>
  <si>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</si>
  <si>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</si>
  <si>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</si>
  <si>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</si>
  <si>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</si>
  <si>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</si>
  <si>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</si>
  <si>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</si>
  <si>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</si>
  <si>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</si>
  <si>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</si>
  <si>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</si>
  <si>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</si>
  <si>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</si>
  <si>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</si>
  <si>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</si>
  <si>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</si>
  <si>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</si>
  <si>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</si>
  <si>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</si>
  <si>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</si>
  <si>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</si>
  <si>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</si>
  <si>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</si>
  <si>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</si>
  <si>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</si>
  <si>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</si>
  <si>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</si>
  <si>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</si>
  <si>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</si>
  <si>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</si>
  <si>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</si>
  <si>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</si>
  <si>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</si>
  <si>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</si>
  <si>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</si>
  <si>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</si>
  <si>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</si>
  <si>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</si>
  <si>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</si>
  <si>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</si>
  <si>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</si>
  <si>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</si>
  <si>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</si>
  <si>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</si>
  <si>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</si>
  <si>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</si>
  <si>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</si>
  <si>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</si>
  <si>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</si>
  <si>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</si>
  <si>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</si>
  <si>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</si>
  <si>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</si>
  <si>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</si>
  <si>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</si>
  <si>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</si>
  <si>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</si>
  <si>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</si>
  <si>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</si>
  <si>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</si>
  <si>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</si>
  <si>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</si>
  <si>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</si>
  <si>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</si>
  <si>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</si>
  <si>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</si>
  <si>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</si>
  <si>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</si>
  <si>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</si>
  <si>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</si>
  <si>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</si>
  <si>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</si>
  <si>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</si>
  <si>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</si>
  <si>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</si>
  <si>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</si>
  <si>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</si>
  <si>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</si>
  <si>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</si>
  <si>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</si>
  <si>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</si>
  <si>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</si>
  <si>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</si>
  <si>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</si>
  <si>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</si>
  <si>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</si>
  <si>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</si>
  <si>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</si>
  <si>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</si>
  <si>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</si>
  <si>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</si>
  <si>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</si>
  <si>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</si>
  <si>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</si>
  <si>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</si>
  <si>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</si>
  <si>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平成16～18年度にかけて事業を実施しているため、浄化槽本体の老朽化はまだみられませんが、ブロア等の付属設備は故障が増加しており、修繕等で対応しています。</t>
    <rPh sb="0" eb="2">
      <t>ヘイセイ</t>
    </rPh>
    <rPh sb="7" eb="8">
      <t>ネン</t>
    </rPh>
    <rPh sb="8" eb="9">
      <t>ド</t>
    </rPh>
    <rPh sb="13" eb="15">
      <t>ジギョウ</t>
    </rPh>
    <rPh sb="16" eb="18">
      <t>ジッシ</t>
    </rPh>
    <rPh sb="25" eb="27">
      <t>ジョウカ</t>
    </rPh>
    <rPh sb="27" eb="28">
      <t>ソウ</t>
    </rPh>
    <rPh sb="28" eb="30">
      <t>ホンタイ</t>
    </rPh>
    <rPh sb="31" eb="34">
      <t>ロウキュウカ</t>
    </rPh>
    <rPh sb="48" eb="49">
      <t>トウ</t>
    </rPh>
    <rPh sb="50" eb="52">
      <t>フゾク</t>
    </rPh>
    <rPh sb="52" eb="54">
      <t>セツビ</t>
    </rPh>
    <rPh sb="55" eb="57">
      <t>コショウ</t>
    </rPh>
    <rPh sb="58" eb="60">
      <t>ゾウカ</t>
    </rPh>
    <rPh sb="65" eb="67">
      <t>シュウゼン</t>
    </rPh>
    <rPh sb="67" eb="68">
      <t>トウ</t>
    </rPh>
    <rPh sb="69" eb="71">
      <t>タイオウ</t>
    </rPh>
    <phoneticPr fontId="4"/>
  </si>
  <si>
    <t>①『収益的収支比率』・・・収益的収支の総費用に地方債償還金を加えた費用を料金収入や一般会計繰入金等の総収益でどの程度賄われているかを示す指標。100％未満のため、維持管理費の削減や使用料収入の増加（接続推進等）が必要です。
④『企業債残高対事業規模比率』・・・料金収入に対する企業債残高の割合であり、企業債残高の規模を示す指標。類似団体と比較すると上回っています。
⑤『経費回収率』・・・使用料で回収すべき経費を、どの程度使用料で賄えているかを表した指標。類似団体平均を上回っていますが、維持管理費の削減や使用料収入の増加（接続推進等）が必要です。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等のため低下しています。接続推進等による流入量の増加を行う必要があります。
⑧『水洗化率』・・・処理区域内人口のうち、水洗便所を設置して汚水処理している人口の割合を表した指標。徐々に増加しているが、継続した接続推進等を行う必要があります。</t>
    <rPh sb="175" eb="177">
      <t>ウワマワ</t>
    </rPh>
    <rPh sb="237" eb="239">
      <t>ウワマワ</t>
    </rPh>
    <rPh sb="370" eb="372">
      <t>ケイヒ</t>
    </rPh>
    <rPh sb="372" eb="374">
      <t>カイシュウ</t>
    </rPh>
    <rPh sb="374" eb="375">
      <t>リツ</t>
    </rPh>
    <rPh sb="375" eb="377">
      <t>コウジョウ</t>
    </rPh>
    <rPh sb="390" eb="392">
      <t>ユウシュウ</t>
    </rPh>
    <rPh sb="392" eb="394">
      <t>スイリョウ</t>
    </rPh>
    <rPh sb="488" eb="489">
      <t>トウ</t>
    </rPh>
    <rPh sb="515" eb="516">
      <t>オコナ</t>
    </rPh>
    <rPh sb="596" eb="597">
      <t>トウ</t>
    </rPh>
    <phoneticPr fontId="7"/>
  </si>
  <si>
    <t>設置基数43基と小規模であり、企業会計への移行には適していないことと、市全体で見ると個人管理の合併・単独浄化槽は2,793基（H29年度末）であり、比較しても対象割合が少ないため、効率化・平等化等の観点から平成30年度末に事業廃止を行います。</t>
    <rPh sb="0" eb="2">
      <t>セッチ</t>
    </rPh>
    <rPh sb="2" eb="4">
      <t>キスウ</t>
    </rPh>
    <rPh sb="6" eb="7">
      <t>キ</t>
    </rPh>
    <rPh sb="8" eb="11">
      <t>ショウキボ</t>
    </rPh>
    <rPh sb="15" eb="17">
      <t>キギョウ</t>
    </rPh>
    <rPh sb="17" eb="19">
      <t>カイケイ</t>
    </rPh>
    <rPh sb="21" eb="23">
      <t>イコウ</t>
    </rPh>
    <rPh sb="25" eb="26">
      <t>テキ</t>
    </rPh>
    <rPh sb="103" eb="105">
      <t>ヘイセイ</t>
    </rPh>
    <rPh sb="107" eb="108">
      <t>ネン</t>
    </rPh>
    <rPh sb="108" eb="109">
      <t>ド</t>
    </rPh>
    <rPh sb="109" eb="110">
      <t>マツ</t>
    </rPh>
    <rPh sb="111" eb="113">
      <t>ジギョウ</t>
    </rPh>
    <rPh sb="113" eb="115">
      <t>ハイシ</t>
    </rPh>
    <rPh sb="116" eb="117">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</si>
</sst>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50-4C2C-81F3-FD68A35F1D13}"/>
            </c:ext>
          </c:extLst>
        </c:ser>
        <c:dLbls>
          <c:showLegendKey val="0"/>
          <c:showVal val="0"/>
          <c:showCatName val="0"/>
          <c:showSerName val="0"/>
          <c:showPercent val="0"/>
          <c:showBubbleSize val="0"/>
        </c:dLbls>
        <c:gapWidth val="150"/>
        <c:axId val="174931968"/>
        <c:axId val="1749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550-4C2C-81F3-FD68A35F1D13}"/>
            </c:ext>
          </c:extLst>
        </c:ser>
        <c:dLbls>
          <c:showLegendKey val="0"/>
          <c:showVal val="0"/>
          <c:showCatName val="0"/>
          <c:showSerName val="0"/>
          <c:showPercent val="0"/>
          <c:showBubbleSize val="0"/>
        </c:dLbls>
        <c:marker val="1"/>
        <c:smooth val="0"/>
        <c:axId val="174931968"/>
        <c:axId val="174933888"/>
      </c:lineChart>
      <c:dateAx>
        <c:axId val="174931968"/>
        <c:scaling>
          <c:orientation val="minMax"/>
        </c:scaling>
        <c:delete val="1"/>
        <c:axPos val="b"/>
        <c:numFmt formatCode="ge" sourceLinked="1"/>
        <c:majorTickMark val="none"/>
        <c:minorTickMark val="none"/>
        <c:tickLblPos val="none"/>
        <c:crossAx val="174933888"/>
        <c:crosses val="autoZero"/>
        <c:auto val="1"/>
        <c:lblOffset val="100"/>
        <c:baseTimeUnit val="years"/>
      </c:dateAx>
      <c:valAx>
        <c:axId val="1749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31.39</c:v>
                </c:pt>
                <c:pt idx="1">
                  <c:v>30.66</c:v>
                </c:pt>
                <c:pt idx="2">
                  <c:v>29.93</c:v>
                </c:pt>
                <c:pt idx="3">
                  <c:v>29.2</c:v>
                </c:pt>
                <c:pt idx="4">
                  <c:v>27.01</c:v>
                </c:pt>
              </c:numCache>
            </c:numRef>
          </c:val>
          <c:extLst xmlns:c16r2="http://schemas.microsoft.com/office/drawing/2015/06/chart">
            <c:ext xmlns:c16="http://schemas.microsoft.com/office/drawing/2014/chart" uri="{C3380CC4-5D6E-409C-BE32-E72D297353CC}">
              <c16:uniqueId val="{00000000-138A-4AA7-B6EA-B908D54088AF}"/>
            </c:ext>
          </c:extLst>
        </c:ser>
        <c:dLbls>
          <c:showLegendKey val="0"/>
          <c:showVal val="0"/>
          <c:showCatName val="0"/>
          <c:showSerName val="0"/>
          <c:showPercent val="0"/>
          <c:showBubbleSize val="0"/>
        </c:dLbls>
        <c:gapWidth val="150"/>
        <c:axId val="176528768"/>
        <c:axId val="1765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138A-4AA7-B6EA-B908D54088AF}"/>
            </c:ext>
          </c:extLst>
        </c:ser>
        <c:dLbls>
          <c:showLegendKey val="0"/>
          <c:showVal val="0"/>
          <c:showCatName val="0"/>
          <c:showSerName val="0"/>
          <c:showPercent val="0"/>
          <c:showBubbleSize val="0"/>
        </c:dLbls>
        <c:marker val="1"/>
        <c:smooth val="0"/>
        <c:axId val="176528768"/>
        <c:axId val="176535040"/>
      </c:lineChart>
      <c:dateAx>
        <c:axId val="176528768"/>
        <c:scaling>
          <c:orientation val="minMax"/>
        </c:scaling>
        <c:delete val="1"/>
        <c:axPos val="b"/>
        <c:numFmt formatCode="ge" sourceLinked="1"/>
        <c:majorTickMark val="none"/>
        <c:minorTickMark val="none"/>
        <c:tickLblPos val="none"/>
        <c:crossAx val="176535040"/>
        <c:crosses val="autoZero"/>
        <c:auto val="1"/>
        <c:lblOffset val="100"/>
        <c:baseTimeUnit val="years"/>
      </c:dateAx>
      <c:valAx>
        <c:axId val="1765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79.05</c:v>
                </c:pt>
                <c:pt idx="1">
                  <c:v>78.849999999999994</c:v>
                </c:pt>
                <c:pt idx="2">
                  <c:v>80.39</c:v>
                </c:pt>
                <c:pt idx="3">
                  <c:v>79.59</c:v>
                </c:pt>
                <c:pt idx="4">
                  <c:v>78.02</c:v>
                </c:pt>
              </c:numCache>
            </c:numRef>
          </c:val>
          <c:extLst xmlns:c16r2="http://schemas.microsoft.com/office/drawing/2015/06/chart">
            <c:ext xmlns:c16="http://schemas.microsoft.com/office/drawing/2014/chart" uri="{C3380CC4-5D6E-409C-BE32-E72D297353CC}">
              <c16:uniqueId val="{00000000-CA51-4544-B0F4-CF01CF9A3708}"/>
            </c:ext>
          </c:extLst>
        </c:ser>
        <c:dLbls>
          <c:showLegendKey val="0"/>
          <c:showVal val="0"/>
          <c:showCatName val="0"/>
          <c:showSerName val="0"/>
          <c:showPercent val="0"/>
          <c:showBubbleSize val="0"/>
        </c:dLbls>
        <c:gapWidth val="150"/>
        <c:axId val="176979968"/>
        <c:axId val="17698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CA51-4544-B0F4-CF01CF9A3708}"/>
            </c:ext>
          </c:extLst>
        </c:ser>
        <c:dLbls>
          <c:showLegendKey val="0"/>
          <c:showVal val="0"/>
          <c:showCatName val="0"/>
          <c:showSerName val="0"/>
          <c:showPercent val="0"/>
          <c:showBubbleSize val="0"/>
        </c:dLbls>
        <c:marker val="1"/>
        <c:smooth val="0"/>
        <c:axId val="176979968"/>
        <c:axId val="176981888"/>
      </c:lineChart>
      <c:dateAx>
        <c:axId val="176979968"/>
        <c:scaling>
          <c:orientation val="minMax"/>
        </c:scaling>
        <c:delete val="1"/>
        <c:axPos val="b"/>
        <c:numFmt formatCode="ge" sourceLinked="1"/>
        <c:majorTickMark val="none"/>
        <c:minorTickMark val="none"/>
        <c:tickLblPos val="none"/>
        <c:crossAx val="176981888"/>
        <c:crosses val="autoZero"/>
        <c:auto val="1"/>
        <c:lblOffset val="100"/>
        <c:baseTimeUnit val="years"/>
      </c:dateAx>
      <c:valAx>
        <c:axId val="1769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77.72</c:v>
                </c:pt>
                <c:pt idx="1">
                  <c:v>77.58</c:v>
                </c:pt>
                <c:pt idx="2">
                  <c:v>77.989999999999995</c:v>
                </c:pt>
                <c:pt idx="3">
                  <c:v>101.93</c:v>
                </c:pt>
                <c:pt idx="4">
                  <c:v>84.95</c:v>
                </c:pt>
              </c:numCache>
            </c:numRef>
          </c:val>
          <c:extLst xmlns:c16r2="http://schemas.microsoft.com/office/drawing/2015/06/chart">
            <c:ext xmlns:c16="http://schemas.microsoft.com/office/drawing/2014/chart" uri="{C3380CC4-5D6E-409C-BE32-E72D297353CC}">
              <c16:uniqueId val="{00000000-A440-4286-A30C-F8D72013E6BB}"/>
            </c:ext>
          </c:extLst>
        </c:ser>
        <c:dLbls>
          <c:showLegendKey val="0"/>
          <c:showVal val="0"/>
          <c:showCatName val="0"/>
          <c:showSerName val="0"/>
          <c:showPercent val="0"/>
          <c:showBubbleSize val="0"/>
        </c:dLbls>
        <c:gapWidth val="150"/>
        <c:axId val="175878528"/>
        <c:axId val="1758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40-4286-A30C-F8D72013E6BB}"/>
            </c:ext>
          </c:extLst>
        </c:ser>
        <c:dLbls>
          <c:showLegendKey val="0"/>
          <c:showVal val="0"/>
          <c:showCatName val="0"/>
          <c:showSerName val="0"/>
          <c:showPercent val="0"/>
          <c:showBubbleSize val="0"/>
        </c:dLbls>
        <c:marker val="1"/>
        <c:smooth val="0"/>
        <c:axId val="175878528"/>
        <c:axId val="175880448"/>
      </c:lineChart>
      <c:dateAx>
        <c:axId val="175878528"/>
        <c:scaling>
          <c:orientation val="minMax"/>
        </c:scaling>
        <c:delete val="1"/>
        <c:axPos val="b"/>
        <c:numFmt formatCode="ge" sourceLinked="1"/>
        <c:majorTickMark val="none"/>
        <c:minorTickMark val="none"/>
        <c:tickLblPos val="none"/>
        <c:crossAx val="175880448"/>
        <c:crosses val="autoZero"/>
        <c:auto val="1"/>
        <c:lblOffset val="100"/>
        <c:baseTimeUnit val="years"/>
      </c:dateAx>
      <c:valAx>
        <c:axId val="1758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A9-4CC5-9035-456808418589}"/>
            </c:ext>
          </c:extLst>
        </c:ser>
        <c:dLbls>
          <c:showLegendKey val="0"/>
          <c:showVal val="0"/>
          <c:showCatName val="0"/>
          <c:showSerName val="0"/>
          <c:showPercent val="0"/>
          <c:showBubbleSize val="0"/>
        </c:dLbls>
        <c:gapWidth val="150"/>
        <c:axId val="175784704"/>
        <c:axId val="1757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A9-4CC5-9035-456808418589}"/>
            </c:ext>
          </c:extLst>
        </c:ser>
        <c:dLbls>
          <c:showLegendKey val="0"/>
          <c:showVal val="0"/>
          <c:showCatName val="0"/>
          <c:showSerName val="0"/>
          <c:showPercent val="0"/>
          <c:showBubbleSize val="0"/>
        </c:dLbls>
        <c:marker val="1"/>
        <c:smooth val="0"/>
        <c:axId val="175784704"/>
        <c:axId val="175786624"/>
      </c:lineChart>
      <c:dateAx>
        <c:axId val="175784704"/>
        <c:scaling>
          <c:orientation val="minMax"/>
        </c:scaling>
        <c:delete val="1"/>
        <c:axPos val="b"/>
        <c:numFmt formatCode="ge" sourceLinked="1"/>
        <c:majorTickMark val="none"/>
        <c:minorTickMark val="none"/>
        <c:tickLblPos val="none"/>
        <c:crossAx val="175786624"/>
        <c:crosses val="autoZero"/>
        <c:auto val="1"/>
        <c:lblOffset val="100"/>
        <c:baseTimeUnit val="years"/>
      </c:dateAx>
      <c:valAx>
        <c:axId val="1757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B1-40A4-86CA-CF3E3DF548E9}"/>
            </c:ext>
          </c:extLst>
        </c:ser>
        <c:dLbls>
          <c:showLegendKey val="0"/>
          <c:showVal val="0"/>
          <c:showCatName val="0"/>
          <c:showSerName val="0"/>
          <c:showPercent val="0"/>
          <c:showBubbleSize val="0"/>
        </c:dLbls>
        <c:gapWidth val="150"/>
        <c:axId val="175826048"/>
        <c:axId val="1758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B1-40A4-86CA-CF3E3DF548E9}"/>
            </c:ext>
          </c:extLst>
        </c:ser>
        <c:dLbls>
          <c:showLegendKey val="0"/>
          <c:showVal val="0"/>
          <c:showCatName val="0"/>
          <c:showSerName val="0"/>
          <c:showPercent val="0"/>
          <c:showBubbleSize val="0"/>
        </c:dLbls>
        <c:marker val="1"/>
        <c:smooth val="0"/>
        <c:axId val="175826048"/>
        <c:axId val="175827968"/>
      </c:lineChart>
      <c:dateAx>
        <c:axId val="175826048"/>
        <c:scaling>
          <c:orientation val="minMax"/>
        </c:scaling>
        <c:delete val="1"/>
        <c:axPos val="b"/>
        <c:numFmt formatCode="ge" sourceLinked="1"/>
        <c:majorTickMark val="none"/>
        <c:minorTickMark val="none"/>
        <c:tickLblPos val="none"/>
        <c:crossAx val="175827968"/>
        <c:crosses val="autoZero"/>
        <c:auto val="1"/>
        <c:lblOffset val="100"/>
        <c:baseTimeUnit val="years"/>
      </c:dateAx>
      <c:valAx>
        <c:axId val="1758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80-41DC-BC5A-5FED50ED6F96}"/>
            </c:ext>
          </c:extLst>
        </c:ser>
        <c:dLbls>
          <c:showLegendKey val="0"/>
          <c:showVal val="0"/>
          <c:showCatName val="0"/>
          <c:showSerName val="0"/>
          <c:showPercent val="0"/>
          <c:showBubbleSize val="0"/>
        </c:dLbls>
        <c:gapWidth val="150"/>
        <c:axId val="176326144"/>
        <c:axId val="17632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80-41DC-BC5A-5FED50ED6F96}"/>
            </c:ext>
          </c:extLst>
        </c:ser>
        <c:dLbls>
          <c:showLegendKey val="0"/>
          <c:showVal val="0"/>
          <c:showCatName val="0"/>
          <c:showSerName val="0"/>
          <c:showPercent val="0"/>
          <c:showBubbleSize val="0"/>
        </c:dLbls>
        <c:marker val="1"/>
        <c:smooth val="0"/>
        <c:axId val="176326144"/>
        <c:axId val="176328064"/>
      </c:lineChart>
      <c:dateAx>
        <c:axId val="176326144"/>
        <c:scaling>
          <c:orientation val="minMax"/>
        </c:scaling>
        <c:delete val="1"/>
        <c:axPos val="b"/>
        <c:numFmt formatCode="ge" sourceLinked="1"/>
        <c:majorTickMark val="none"/>
        <c:minorTickMark val="none"/>
        <c:tickLblPos val="none"/>
        <c:crossAx val="176328064"/>
        <c:crosses val="autoZero"/>
        <c:auto val="1"/>
        <c:lblOffset val="100"/>
        <c:baseTimeUnit val="years"/>
      </c:dateAx>
      <c:valAx>
        <c:axId val="1763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43-4671-9CE4-A902DD49C7B0}"/>
            </c:ext>
          </c:extLst>
        </c:ser>
        <c:dLbls>
          <c:showLegendKey val="0"/>
          <c:showVal val="0"/>
          <c:showCatName val="0"/>
          <c:showSerName val="0"/>
          <c:showPercent val="0"/>
          <c:showBubbleSize val="0"/>
        </c:dLbls>
        <c:gapWidth val="150"/>
        <c:axId val="176359296"/>
        <c:axId val="1763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43-4671-9CE4-A902DD49C7B0}"/>
            </c:ext>
          </c:extLst>
        </c:ser>
        <c:dLbls>
          <c:showLegendKey val="0"/>
          <c:showVal val="0"/>
          <c:showCatName val="0"/>
          <c:showSerName val="0"/>
          <c:showPercent val="0"/>
          <c:showBubbleSize val="0"/>
        </c:dLbls>
        <c:marker val="1"/>
        <c:smooth val="0"/>
        <c:axId val="176359296"/>
        <c:axId val="176369664"/>
      </c:lineChart>
      <c:dateAx>
        <c:axId val="176359296"/>
        <c:scaling>
          <c:orientation val="minMax"/>
        </c:scaling>
        <c:delete val="1"/>
        <c:axPos val="b"/>
        <c:numFmt formatCode="ge" sourceLinked="1"/>
        <c:majorTickMark val="none"/>
        <c:minorTickMark val="none"/>
        <c:tickLblPos val="none"/>
        <c:crossAx val="176369664"/>
        <c:crosses val="autoZero"/>
        <c:auto val="1"/>
        <c:lblOffset val="100"/>
        <c:baseTimeUnit val="years"/>
      </c:dateAx>
      <c:valAx>
        <c:axId val="1763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314.07</c:v>
                </c:pt>
                <c:pt idx="4" formatCode="#,##0.00;&quot;△&quot;#,##0.00;&quot;-&quot;">
                  <c:v>611.52</c:v>
                </c:pt>
              </c:numCache>
            </c:numRef>
          </c:val>
          <c:extLst xmlns:c16r2="http://schemas.microsoft.com/office/drawing/2015/06/chart">
            <c:ext xmlns:c16="http://schemas.microsoft.com/office/drawing/2014/chart" uri="{C3380CC4-5D6E-409C-BE32-E72D297353CC}">
              <c16:uniqueId val="{00000000-83FE-42FF-B496-5A3F9B608ECE}"/>
            </c:ext>
          </c:extLst>
        </c:ser>
        <c:dLbls>
          <c:showLegendKey val="0"/>
          <c:showVal val="0"/>
          <c:showCatName val="0"/>
          <c:showSerName val="0"/>
          <c:showPercent val="0"/>
          <c:showBubbleSize val="0"/>
        </c:dLbls>
        <c:gapWidth val="150"/>
        <c:axId val="176392448"/>
        <c:axId val="17641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83FE-42FF-B496-5A3F9B608ECE}"/>
            </c:ext>
          </c:extLst>
        </c:ser>
        <c:dLbls>
          <c:showLegendKey val="0"/>
          <c:showVal val="0"/>
          <c:showCatName val="0"/>
          <c:showSerName val="0"/>
          <c:showPercent val="0"/>
          <c:showBubbleSize val="0"/>
        </c:dLbls>
        <c:marker val="1"/>
        <c:smooth val="0"/>
        <c:axId val="176392448"/>
        <c:axId val="176415104"/>
      </c:lineChart>
      <c:dateAx>
        <c:axId val="176392448"/>
        <c:scaling>
          <c:orientation val="minMax"/>
        </c:scaling>
        <c:delete val="1"/>
        <c:axPos val="b"/>
        <c:numFmt formatCode="ge" sourceLinked="1"/>
        <c:majorTickMark val="none"/>
        <c:minorTickMark val="none"/>
        <c:tickLblPos val="none"/>
        <c:crossAx val="176415104"/>
        <c:crosses val="autoZero"/>
        <c:auto val="1"/>
        <c:lblOffset val="100"/>
        <c:baseTimeUnit val="years"/>
      </c:dateAx>
      <c:valAx>
        <c:axId val="1764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57.14</c:v>
                </c:pt>
                <c:pt idx="1">
                  <c:v>56.13</c:v>
                </c:pt>
                <c:pt idx="2">
                  <c:v>57.61</c:v>
                </c:pt>
                <c:pt idx="3">
                  <c:v>85.34</c:v>
                </c:pt>
                <c:pt idx="4">
                  <c:v>66.03</c:v>
                </c:pt>
              </c:numCache>
            </c:numRef>
          </c:val>
          <c:extLst xmlns:c16r2="http://schemas.microsoft.com/office/drawing/2015/06/chart">
            <c:ext xmlns:c16="http://schemas.microsoft.com/office/drawing/2014/chart" uri="{C3380CC4-5D6E-409C-BE32-E72D297353CC}">
              <c16:uniqueId val="{00000000-6A1C-465E-8F0F-F83B8FBF0C9B}"/>
            </c:ext>
          </c:extLst>
        </c:ser>
        <c:dLbls>
          <c:showLegendKey val="0"/>
          <c:showVal val="0"/>
          <c:showCatName val="0"/>
          <c:showSerName val="0"/>
          <c:showPercent val="0"/>
          <c:showBubbleSize val="0"/>
        </c:dLbls>
        <c:gapWidth val="150"/>
        <c:axId val="176454272"/>
        <c:axId val="1764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6A1C-465E-8F0F-F83B8FBF0C9B}"/>
            </c:ext>
          </c:extLst>
        </c:ser>
        <c:dLbls>
          <c:showLegendKey val="0"/>
          <c:showVal val="0"/>
          <c:showCatName val="0"/>
          <c:showSerName val="0"/>
          <c:showPercent val="0"/>
          <c:showBubbleSize val="0"/>
        </c:dLbls>
        <c:marker val="1"/>
        <c:smooth val="0"/>
        <c:axId val="176454272"/>
        <c:axId val="176460544"/>
      </c:lineChart>
      <c:dateAx>
        <c:axId val="176454272"/>
        <c:scaling>
          <c:orientation val="minMax"/>
        </c:scaling>
        <c:delete val="1"/>
        <c:axPos val="b"/>
        <c:numFmt formatCode="ge" sourceLinked="1"/>
        <c:majorTickMark val="none"/>
        <c:minorTickMark val="none"/>
        <c:tickLblPos val="none"/>
        <c:crossAx val="176460544"/>
        <c:crosses val="autoZero"/>
        <c:auto val="1"/>
        <c:lblOffset val="100"/>
        <c:baseTimeUnit val="years"/>
      </c:dateAx>
      <c:valAx>
        <c:axId val="1764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142.24</c:v>
                </c:pt>
                <c:pt idx="1">
                  <c:v>147.97</c:v>
                </c:pt>
                <c:pt idx="2">
                  <c:v>150.09</c:v>
                </c:pt>
                <c:pt idx="3">
                  <c:v>103.88</c:v>
                </c:pt>
                <c:pt idx="4">
                  <c:v>149.99</c:v>
                </c:pt>
              </c:numCache>
            </c:numRef>
          </c:val>
          <c:extLst xmlns:c16r2="http://schemas.microsoft.com/office/drawing/2015/06/chart">
            <c:ext xmlns:c16="http://schemas.microsoft.com/office/drawing/2014/chart" uri="{C3380CC4-5D6E-409C-BE32-E72D297353CC}">
              <c16:uniqueId val="{00000000-7DE9-4F0B-892D-99D2A1FAA1EA}"/>
            </c:ext>
          </c:extLst>
        </c:ser>
        <c:dLbls>
          <c:showLegendKey val="0"/>
          <c:showVal val="0"/>
          <c:showCatName val="0"/>
          <c:showSerName val="0"/>
          <c:showPercent val="0"/>
          <c:showBubbleSize val="0"/>
        </c:dLbls>
        <c:gapWidth val="150"/>
        <c:axId val="176491520"/>
        <c:axId val="1764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7DE9-4F0B-892D-99D2A1FAA1EA}"/>
            </c:ext>
          </c:extLst>
        </c:ser>
        <c:dLbls>
          <c:showLegendKey val="0"/>
          <c:showVal val="0"/>
          <c:showCatName val="0"/>
          <c:showSerName val="0"/>
          <c:showPercent val="0"/>
          <c:showBubbleSize val="0"/>
        </c:dLbls>
        <c:marker val="1"/>
        <c:smooth val="0"/>
        <c:axId val="176491520"/>
        <c:axId val="176493696"/>
      </c:lineChart>
      <c:dateAx>
        <c:axId val="176491520"/>
        <c:scaling>
          <c:orientation val="minMax"/>
        </c:scaling>
        <c:delete val="1"/>
        <c:axPos val="b"/>
        <c:numFmt formatCode="ge" sourceLinked="1"/>
        <c:majorTickMark val="none"/>
        <c:minorTickMark val="none"/>
        <c:tickLblPos val="none"/>
        <c:crossAx val="176493696"/>
        <c:crosses val="autoZero"/>
        <c:auto val="1"/>
        <c:lblOffset val="100"/>
        <c:baseTimeUnit val="years"/>
      </c:dateAx>
      <c:valAx>
        <c:axId val="1764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22"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国東市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28736</v>
      </c>
      <c r="AM8" s="49"/>
      <c r="AN8" s="49"/>
      <c r="AO8" s="49"/>
      <c r="AP8" s="49"/>
      <c r="AQ8" s="49"/>
      <c r="AR8" s="49"/>
      <c r="AS8" s="49"/>
      <c r="AT8" s="44">
        <f>データ!T6</f>
        <v>318.10000000000002</v>
      </c>
      <c r="AU8" s="44"/>
      <c r="AV8" s="44"/>
      <c r="AW8" s="44"/>
      <c r="AX8" s="44"/>
      <c r="AY8" s="44"/>
      <c r="AZ8" s="44"/>
      <c r="BA8" s="44"/>
      <c r="BB8" s="44">
        <f>データ!U6</f>
        <v>90.34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0.32</v>
      </c>
      <c r="Q10" s="44"/>
      <c r="R10" s="44"/>
      <c r="S10" s="44"/>
      <c r="T10" s="44"/>
      <c r="U10" s="44"/>
      <c r="V10" s="44"/>
      <c r="W10" s="44">
        <f>データ!Q6</f>
        <v>100</v>
      </c>
      <c r="X10" s="44"/>
      <c r="Y10" s="44"/>
      <c r="Z10" s="44"/>
      <c r="AA10" s="44"/>
      <c r="AB10" s="44"/>
      <c r="AC10" s="44"/>
      <c r="AD10" s="49">
        <f>データ!R6</f>
        <v>3450</v>
      </c>
      <c r="AE10" s="49"/>
      <c r="AF10" s="49"/>
      <c r="AG10" s="49"/>
      <c r="AH10" s="49"/>
      <c r="AI10" s="49"/>
      <c r="AJ10" s="49"/>
      <c r="AK10" s="2"/>
      <c r="AL10" s="49">
        <f>データ!V6</f>
        <v>91</v>
      </c>
      <c r="AM10" s="49"/>
      <c r="AN10" s="49"/>
      <c r="AO10" s="49"/>
      <c r="AP10" s="49"/>
      <c r="AQ10" s="49"/>
      <c r="AR10" s="49"/>
      <c r="AS10" s="49"/>
      <c r="AT10" s="44">
        <f>データ!W6</f>
        <v>0.06</v>
      </c>
      <c r="AU10" s="44"/>
      <c r="AV10" s="44"/>
      <c r="AW10" s="44"/>
      <c r="AX10" s="44"/>
      <c r="AY10" s="44"/>
      <c r="AZ10" s="44"/>
      <c r="BA10" s="44"/>
      <c r="BB10" s="44">
        <f>データ!X6</f>
        <v>1516.67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FSRlL5+FGDYYYIHll1e+cHTxad21O1T5PaSBbWjEcCiTZqvuVctdbrTZBzcILUkc54faqBA8ecb1T2Y3mdhUkA==" saltValue="6PN3DejgK1onmk4r5luN7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67</v>
      </c>
      <c r="B4" s="29"/>
      <c r="C4" s="29"/>
      <c r="D4" s="29"/>
      <c r="E4" s="29"/>
      <c r="F4" s="29"/>
      <c r="G4" s="29"/>
      <c r="H4" s="85"/>
      <c r="I4" s="86"/>
      <c r="J4" s="86"/>
      <c r="K4" s="86"/>
      <c r="L4" s="86"/>
      <c r="M4" s="86"/>
      <c r="N4" s="86"/>
      <c r="O4" s="86"/>
      <c r="P4" s="86"/>
      <c r="Q4" s="86"/>
      <c r="R4" s="86"/>
      <c r="S4" s="86"/>
      <c r="T4" s="86"/>
      <c r="U4" s="86"/>
      <c r="V4" s="86"/>
      <c r="W4" s="86"/>
      <c r="X4" s="87"/>
      <c r="Y4" s="81" t="s">
        <v>68</v>
      </c>
      <c r="Z4" s="81"/>
      <c r="AA4" s="81"/>
      <c r="AB4" s="81"/>
      <c r="AC4" s="81"/>
      <c r="AD4" s="81"/>
      <c r="AE4" s="81"/>
      <c r="AF4" s="81"/>
      <c r="AG4" s="81"/>
      <c r="AH4" s="81"/>
      <c r="AI4" s="81"/>
      <c r="AJ4" s="81" t="s">
        <v>69</v>
      </c>
      <c r="AK4" s="81"/>
      <c r="AL4" s="81"/>
      <c r="AM4" s="81"/>
      <c r="AN4" s="81"/>
      <c r="AO4" s="81"/>
      <c r="AP4" s="81"/>
      <c r="AQ4" s="81"/>
      <c r="AR4" s="81"/>
      <c r="AS4" s="81"/>
      <c r="AT4" s="81"/>
      <c r="AU4" s="81" t="s">
        <v>70</v>
      </c>
      <c r="AV4" s="81"/>
      <c r="AW4" s="81"/>
      <c r="AX4" s="81"/>
      <c r="AY4" s="81"/>
      <c r="AZ4" s="81"/>
      <c r="BA4" s="81"/>
      <c r="BB4" s="81"/>
      <c r="BC4" s="81"/>
      <c r="BD4" s="81"/>
      <c r="BE4" s="81"/>
      <c r="BF4" s="81" t="s">
        <v>71</v>
      </c>
      <c r="BG4" s="81"/>
      <c r="BH4" s="81"/>
      <c r="BI4" s="81"/>
      <c r="BJ4" s="81"/>
      <c r="BK4" s="81"/>
      <c r="BL4" s="81"/>
      <c r="BM4" s="81"/>
      <c r="BN4" s="81"/>
      <c r="BO4" s="81"/>
      <c r="BP4" s="81"/>
      <c r="BQ4" s="81" t="s">
        <v>72</v>
      </c>
      <c r="BR4" s="81"/>
      <c r="BS4" s="81"/>
      <c r="BT4" s="81"/>
      <c r="BU4" s="81"/>
      <c r="BV4" s="81"/>
      <c r="BW4" s="81"/>
      <c r="BX4" s="81"/>
      <c r="BY4" s="81"/>
      <c r="BZ4" s="81"/>
      <c r="CA4" s="81"/>
      <c r="CB4" s="81" t="s">
        <v>73</v>
      </c>
      <c r="CC4" s="81"/>
      <c r="CD4" s="81"/>
      <c r="CE4" s="81"/>
      <c r="CF4" s="81"/>
      <c r="CG4" s="81"/>
      <c r="CH4" s="81"/>
      <c r="CI4" s="81"/>
      <c r="CJ4" s="81"/>
      <c r="CK4" s="81"/>
      <c r="CL4" s="81"/>
      <c r="CM4" s="81" t="s">
        <v>74</v>
      </c>
      <c r="CN4" s="81"/>
      <c r="CO4" s="81"/>
      <c r="CP4" s="81"/>
      <c r="CQ4" s="81"/>
      <c r="CR4" s="81"/>
      <c r="CS4" s="81"/>
      <c r="CT4" s="81"/>
      <c r="CU4" s="81"/>
      <c r="CV4" s="81"/>
      <c r="CW4" s="81"/>
      <c r="CX4" s="81" t="s">
        <v>75</v>
      </c>
      <c r="CY4" s="81"/>
      <c r="CZ4" s="81"/>
      <c r="DA4" s="81"/>
      <c r="DB4" s="81"/>
      <c r="DC4" s="81"/>
      <c r="DD4" s="81"/>
      <c r="DE4" s="81"/>
      <c r="DF4" s="81"/>
      <c r="DG4" s="81"/>
      <c r="DH4" s="81"/>
      <c r="DI4" s="81" t="s">
        <v>76</v>
      </c>
      <c r="DJ4" s="81"/>
      <c r="DK4" s="81"/>
      <c r="DL4" s="81"/>
      <c r="DM4" s="81"/>
      <c r="DN4" s="81"/>
      <c r="DO4" s="81"/>
      <c r="DP4" s="81"/>
      <c r="DQ4" s="81"/>
      <c r="DR4" s="81"/>
      <c r="DS4" s="81"/>
      <c r="DT4" s="81" t="s">
        <v>77</v>
      </c>
      <c r="DU4" s="81"/>
      <c r="DV4" s="81"/>
      <c r="DW4" s="81"/>
      <c r="DX4" s="81"/>
      <c r="DY4" s="81"/>
      <c r="DZ4" s="81"/>
      <c r="EA4" s="81"/>
      <c r="EB4" s="81"/>
      <c r="EC4" s="81"/>
      <c r="ED4" s="81"/>
      <c r="EE4" s="81" t="s">
        <v>78</v>
      </c>
      <c r="EF4" s="81"/>
      <c r="EG4" s="81"/>
      <c r="EH4" s="81"/>
      <c r="EI4" s="81"/>
      <c r="EJ4" s="81"/>
      <c r="EK4" s="81"/>
      <c r="EL4" s="81"/>
      <c r="EM4" s="81"/>
      <c r="EN4" s="81"/>
      <c r="EO4" s="81"/>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442143</v>
      </c>
      <c r="D6" s="32">
        <f t="shared" si="3"/>
        <v>47</v>
      </c>
      <c r="E6" s="32">
        <f t="shared" si="3"/>
        <v>18</v>
      </c>
      <c r="F6" s="32">
        <f t="shared" si="3"/>
        <v>0</v>
      </c>
      <c r="G6" s="32">
        <f t="shared" si="3"/>
        <v>0</v>
      </c>
      <c r="H6" s="32" t="str">
        <f t="shared" si="3"/>
        <v>大分県　国東市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0.32</v>
      </c>
      <c r="Q6" s="33">
        <f t="shared" si="3"/>
        <v>100</v>
      </c>
      <c r="R6" s="33">
        <f t="shared" si="3"/>
        <v>3450</v>
      </c>
      <c r="S6" s="33">
        <f t="shared" si="3"/>
        <v>28736</v>
      </c>
      <c r="T6" s="33">
        <f t="shared" si="3"/>
        <v>318.10000000000002</v>
      </c>
      <c r="U6" s="33">
        <f t="shared" si="3"/>
        <v>90.34</v>
      </c>
      <c r="V6" s="33">
        <f t="shared" si="3"/>
        <v>91</v>
      </c>
      <c r="W6" s="33">
        <f t="shared" si="3"/>
        <v>0.06</v>
      </c>
      <c r="X6" s="33">
        <f t="shared" si="3"/>
        <v>1516.67</v>
      </c>
      <c r="Y6" s="34">
        <f>IF(Y7="",NA(),Y7)</f>
        <v>77.72</v>
      </c>
      <c r="Z6" s="34">
        <f t="shared" ref="Z6:AH6" si="4">IF(Z7="",NA(),Z7)</f>
        <v>77.58</v>
      </c>
      <c r="AA6" s="34">
        <f t="shared" si="4"/>
        <v>77.989999999999995</v>
      </c>
      <c r="AB6" s="34">
        <f t="shared" si="4"/>
        <v>101.93</v>
      </c>
      <c r="AC6" s="34">
        <f t="shared" si="4"/>
        <v>84.95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314.07</v>
      </c>
      <c r="BJ6" s="34">
        <f t="shared" si="7"/>
        <v>611.52</v>
      </c>
      <c r="BK6" s="34">
        <f t="shared" si="7"/>
        <v>446.63</v>
      </c>
      <c r="BL6" s="34">
        <f t="shared" si="7"/>
        <v>416.91</v>
      </c>
      <c r="BM6" s="34">
        <f t="shared" si="7"/>
        <v>392.19</v>
      </c>
      <c r="BN6" s="34">
        <f t="shared" si="7"/>
        <v>413.5</v>
      </c>
      <c r="BO6" s="34">
        <f t="shared" si="7"/>
        <v>407.42</v>
      </c>
      <c r="BP6" s="33" t="str">
        <f>IF(BP7="","",IF(BP7="-","【-】","【"&amp;SUBSTITUTE(TEXT(BP7,"#,##0.00"),"-","△")&amp;"】"))</f>
        <v>【329.28】</v>
      </c>
      <c r="BQ6" s="34">
        <f>IF(BQ7="",NA(),BQ7)</f>
        <v>57.14</v>
      </c>
      <c r="BR6" s="34">
        <f t="shared" ref="BR6:BZ6" si="8">IF(BR7="",NA(),BR7)</f>
        <v>56.13</v>
      </c>
      <c r="BS6" s="34">
        <f t="shared" si="8"/>
        <v>57.61</v>
      </c>
      <c r="BT6" s="34">
        <f t="shared" si="8"/>
        <v>85.34</v>
      </c>
      <c r="BU6" s="34">
        <f t="shared" si="8"/>
        <v>66.03</v>
      </c>
      <c r="BV6" s="34">
        <f t="shared" si="8"/>
        <v>58.53</v>
      </c>
      <c r="BW6" s="34">
        <f t="shared" si="8"/>
        <v>57.93</v>
      </c>
      <c r="BX6" s="34">
        <f t="shared" si="8"/>
        <v>57.03</v>
      </c>
      <c r="BY6" s="34">
        <f t="shared" si="8"/>
        <v>55.84</v>
      </c>
      <c r="BZ6" s="34">
        <f t="shared" si="8"/>
        <v>57.08</v>
      </c>
      <c r="CA6" s="33" t="str">
        <f>IF(CA7="","",IF(CA7="-","【-】","【"&amp;SUBSTITUTE(TEXT(CA7,"#,##0.00"),"-","△")&amp;"】"))</f>
        <v>【60.55】</v>
      </c>
      <c r="CB6" s="34">
        <f>IF(CB7="",NA(),CB7)</f>
        <v>142.24</v>
      </c>
      <c r="CC6" s="34">
        <f t="shared" ref="CC6:CK6" si="9">IF(CC7="",NA(),CC7)</f>
        <v>147.97</v>
      </c>
      <c r="CD6" s="34">
        <f t="shared" si="9"/>
        <v>150.09</v>
      </c>
      <c r="CE6" s="34">
        <f t="shared" si="9"/>
        <v>103.88</v>
      </c>
      <c r="CF6" s="34">
        <f t="shared" si="9"/>
        <v>149.99</v>
      </c>
      <c r="CG6" s="34">
        <f t="shared" si="9"/>
        <v>266.57</v>
      </c>
      <c r="CH6" s="34">
        <f t="shared" si="9"/>
        <v>276.93</v>
      </c>
      <c r="CI6" s="34">
        <f t="shared" si="9"/>
        <v>283.73</v>
      </c>
      <c r="CJ6" s="34">
        <f t="shared" si="9"/>
        <v>287.57</v>
      </c>
      <c r="CK6" s="34">
        <f t="shared" si="9"/>
        <v>286.86</v>
      </c>
      <c r="CL6" s="33" t="str">
        <f>IF(CL7="","",IF(CL7="-","【-】","【"&amp;SUBSTITUTE(TEXT(CL7,"#,##0.00"),"-","△")&amp;"】"))</f>
        <v>【269.12】</v>
      </c>
      <c r="CM6" s="34">
        <f>IF(CM7="",NA(),CM7)</f>
        <v>31.39</v>
      </c>
      <c r="CN6" s="34">
        <f t="shared" ref="CN6:CV6" si="10">IF(CN7="",NA(),CN7)</f>
        <v>30.66</v>
      </c>
      <c r="CO6" s="34">
        <f t="shared" si="10"/>
        <v>29.93</v>
      </c>
      <c r="CP6" s="34">
        <f t="shared" si="10"/>
        <v>29.2</v>
      </c>
      <c r="CQ6" s="34">
        <f t="shared" si="10"/>
        <v>27.01</v>
      </c>
      <c r="CR6" s="34">
        <f t="shared" si="10"/>
        <v>58.06</v>
      </c>
      <c r="CS6" s="34">
        <f t="shared" si="10"/>
        <v>59.08</v>
      </c>
      <c r="CT6" s="34">
        <f t="shared" si="10"/>
        <v>58.25</v>
      </c>
      <c r="CU6" s="34">
        <f t="shared" si="10"/>
        <v>61.55</v>
      </c>
      <c r="CV6" s="34">
        <f t="shared" si="10"/>
        <v>57.22</v>
      </c>
      <c r="CW6" s="33" t="str">
        <f>IF(CW7="","",IF(CW7="-","【-】","【"&amp;SUBSTITUTE(TEXT(CW7,"#,##0.00"),"-","△")&amp;"】"))</f>
        <v>【59.35】</v>
      </c>
      <c r="CX6" s="34">
        <f>IF(CX7="",NA(),CX7)</f>
        <v>79.05</v>
      </c>
      <c r="CY6" s="34">
        <f t="shared" ref="CY6:DG6" si="11">IF(CY7="",NA(),CY7)</f>
        <v>78.849999999999994</v>
      </c>
      <c r="CZ6" s="34">
        <f t="shared" si="11"/>
        <v>80.39</v>
      </c>
      <c r="DA6" s="34">
        <f t="shared" si="11"/>
        <v>79.59</v>
      </c>
      <c r="DB6" s="34">
        <f t="shared" si="11"/>
        <v>78.02</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442143</v>
      </c>
      <c r="D7" s="36">
        <v>47</v>
      </c>
      <c r="E7" s="36">
        <v>18</v>
      </c>
      <c r="F7" s="36">
        <v>0</v>
      </c>
      <c r="G7" s="36">
        <v>0</v>
      </c>
      <c r="H7" s="36" t="s">
        <v>108</v>
      </c>
      <c r="I7" s="36" t="s">
        <v>109</v>
      </c>
      <c r="J7" s="36" t="s">
        <v>110</v>
      </c>
      <c r="K7" s="36" t="s">
        <v>111</v>
      </c>
      <c r="L7" s="36" t="s">
        <v>112</v>
      </c>
      <c r="M7" s="36" t="s">
        <v>113</v>
      </c>
      <c r="N7" s="37" t="s">
        <v>114</v>
      </c>
      <c r="O7" s="37" t="s">
        <v>115</v>
      </c>
      <c r="P7" s="37">
        <v>0.32</v>
      </c>
      <c r="Q7" s="37">
        <v>100</v>
      </c>
      <c r="R7" s="37">
        <v>3450</v>
      </c>
      <c r="S7" s="37">
        <v>28736</v>
      </c>
      <c r="T7" s="37">
        <v>318.10000000000002</v>
      </c>
      <c r="U7" s="37">
        <v>90.34</v>
      </c>
      <c r="V7" s="37">
        <v>91</v>
      </c>
      <c r="W7" s="37">
        <v>0.06</v>
      </c>
      <c r="X7" s="37">
        <v>1516.67</v>
      </c>
      <c r="Y7" s="37">
        <v>77.72</v>
      </c>
      <c r="Z7" s="37">
        <v>77.58</v>
      </c>
      <c r="AA7" s="37">
        <v>77.989999999999995</v>
      </c>
      <c r="AB7" s="37">
        <v>101.93</v>
      </c>
      <c r="AC7" s="37">
        <v>84.95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314.07</v>
      </c>
      <c r="BJ7" s="37">
        <v>611.52</v>
      </c>
      <c r="BK7" s="37">
        <v>446.63</v>
      </c>
      <c r="BL7" s="37">
        <v>416.91</v>
      </c>
      <c r="BM7" s="37">
        <v>392.19</v>
      </c>
      <c r="BN7" s="37">
        <v>413.5</v>
      </c>
      <c r="BO7" s="37">
        <v>407.42</v>
      </c>
      <c r="BP7" s="37">
        <v>329.28</v>
      </c>
      <c r="BQ7" s="37">
        <v>57.14</v>
      </c>
      <c r="BR7" s="37">
        <v>56.13</v>
      </c>
      <c r="BS7" s="37">
        <v>57.61</v>
      </c>
      <c r="BT7" s="37">
        <v>85.34</v>
      </c>
      <c r="BU7" s="37">
        <v>66.03</v>
      </c>
      <c r="BV7" s="37">
        <v>58.53</v>
      </c>
      <c r="BW7" s="37">
        <v>57.93</v>
      </c>
      <c r="BX7" s="37">
        <v>57.03</v>
      </c>
      <c r="BY7" s="37">
        <v>55.84</v>
      </c>
      <c r="BZ7" s="37">
        <v>57.08</v>
      </c>
      <c r="CA7" s="37">
        <v>60.55</v>
      </c>
      <c r="CB7" s="37">
        <v>142.24</v>
      </c>
      <c r="CC7" s="37">
        <v>147.97</v>
      </c>
      <c r="CD7" s="37">
        <v>150.09</v>
      </c>
      <c r="CE7" s="37">
        <v>103.88</v>
      </c>
      <c r="CF7" s="37">
        <v>149.99</v>
      </c>
      <c r="CG7" s="37">
        <v>266.57</v>
      </c>
      <c r="CH7" s="37">
        <v>276.93</v>
      </c>
      <c r="CI7" s="37">
        <v>283.73</v>
      </c>
      <c r="CJ7" s="37">
        <v>287.57</v>
      </c>
      <c r="CK7" s="37">
        <v>286.86</v>
      </c>
      <c r="CL7" s="37">
        <v>269.12</v>
      </c>
      <c r="CM7" s="37">
        <v>31.39</v>
      </c>
      <c r="CN7" s="37">
        <v>30.66</v>
      </c>
      <c r="CO7" s="37">
        <v>29.93</v>
      </c>
      <c r="CP7" s="37">
        <v>29.2</v>
      </c>
      <c r="CQ7" s="37">
        <v>27.01</v>
      </c>
      <c r="CR7" s="37">
        <v>58.06</v>
      </c>
      <c r="CS7" s="37">
        <v>59.08</v>
      </c>
      <c r="CT7" s="37">
        <v>58.25</v>
      </c>
      <c r="CU7" s="37">
        <v>61.55</v>
      </c>
      <c r="CV7" s="37">
        <v>57.22</v>
      </c>
      <c r="CW7" s="37">
        <v>59.35</v>
      </c>
      <c r="CX7" s="37">
        <v>79.05</v>
      </c>
      <c r="CY7" s="37">
        <v>78.849999999999994</v>
      </c>
      <c r="CZ7" s="37">
        <v>80.39</v>
      </c>
      <c r="DA7" s="37">
        <v>79.59</v>
      </c>
      <c r="DB7" s="37">
        <v>78.02</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114</v>
      </c>
      <c r="EF7" s="37" t="s">
        <v>114</v>
      </c>
      <c r="EG7" s="37" t="s">
        <v>114</v>
      </c>
      <c r="EH7" s="37" t="s">
        <v>114</v>
      </c>
      <c r="EI7" s="37" t="s">
        <v>114</v>
      </c>
      <c r="EJ7" s="37" t="s">
        <v>114</v>
      </c>
      <c r="EK7" s="37" t="s">
        <v>114</v>
      </c>
      <c r="EL7" s="37" t="s">
        <v>114</v>
      </c>
      <c r="EM7" s="37" t="s">
        <v>114</v>
      </c>
      <c r="EN7" s="37" t="s">
        <v>114</v>
      </c>
      <c r="EO7" s="37" t="s">
        <v>114</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2019-01-18T00:19:37Z</cp:lastPrinted>
  <dcterms:created xsi:type="dcterms:W3CDTF">2018-12-03T09:41:59Z</dcterms:created>
  <dcterms:modified xsi:type="dcterms:W3CDTF">2019-01-21T04:12:04Z</dcterms:modified>
  <cp:category/>
</cp:coreProperties>
</file>