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BiGbEeiUqywmwXm8SJjCoDMSlkNhuw/2KPZ1Q90mkremjNJzvr+gmddajiQQ52l1ZkOu2NoO6ahpdHMJtcpSg==" workbookSaltValue="skTBh+Tm9fECzK9icSREq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<sst xmlns="http://schemas.openxmlformats.org/spreadsheetml/2006/main" count="240" uniqueCount="125">
  <si>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</si>
  <si>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</si>
  <si>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</si>
  <si>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</si>
  <si>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</si>
  <si>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</si>
  <si>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</si>
  <si>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</si>
  <si>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</si>
  <si>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</si>
  <si>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</si>
  <si>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</si>
  <si>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</si>
  <si>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</si>
  <si>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</si>
  <si>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</si>
  <si>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</si>
  <si>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</si>
  <si>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</si>
  <si>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</si>
  <si>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</si>
  <si>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</si>
  <si>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</si>
  <si>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</si>
  <si>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</si>
  <si>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</si>
  <si>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</si>
  <si>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</si>
  <si>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</si>
  <si>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</si>
  <si>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</si>
  <si>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</si>
  <si>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</si>
  <si>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</si>
  <si>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</si>
  <si>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</si>
  <si>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</si>
  <si>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</si>
  <si>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</si>
  <si>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</si>
  <si>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</si>
  <si>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</si>
  <si>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</si>
  <si>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</si>
  <si>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</si>
  <si>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</si>
  <si>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</si>
  <si>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</si>
  <si>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</si>
  <si>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</si>
  <si>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</si>
  <si>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</si>
  <si>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</si>
  <si>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</si>
  <si>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</si>
  <si>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</si>
  <si>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</si>
  <si>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</si>
  <si>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</si>
  <si>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</si>
  <si>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</si>
  <si>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</si>
  <si>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</si>
  <si>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</si>
  <si>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</si>
  <si>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</si>
  <si>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</si>
  <si>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</si>
  <si>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</si>
  <si>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</si>
  <si>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</si>
  <si>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</si>
  <si>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</si>
  <si>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</si>
  <si>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</si>
  <si>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</si>
  <si>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</si>
  <si>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</si>
  <si>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</si>
  <si>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</si>
  <si>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</si>
  <si>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</si>
  <si>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</si>
  <si>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</si>
  <si>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</si>
  <si>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</si>
  <si>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</si>
  <si>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</si>
  <si>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</si>
  <si>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</si>
  <si>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</si>
  <si>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</si>
  <si>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</si>
  <si>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</si>
  <si>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</si>
  <si>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</si>
  <si>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</si>
  <si>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</si>
  <si>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</si>
  <si>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</si>
  <si>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</si>
  <si>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</si>
  <si>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</si>
  <si>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</si>
  <si>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</si>
  <si>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</si>
  <si>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</si>
  <si>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</si>
  <si>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</si>
  <si>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</si>
  <si>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</si>
  <si>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</si>
  <si>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</si>
  <si>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</si>
  <si>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</si>
  <si>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</si>
  <si>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</si>
  <si>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</si>
  <si>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</si>
  <si>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</si>
  <si>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</si>
  <si>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</si>
  <si>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81" eb="83">
      <t>コンゴ</t>
    </rPh>
    <rPh sb="376" eb="378">
      <t>ケイヒ</t>
    </rPh>
    <rPh sb="378" eb="380">
      <t>カイシュウ</t>
    </rPh>
    <rPh sb="380" eb="381">
      <t>リツ</t>
    </rPh>
    <rPh sb="381" eb="383">
      <t>コウジョウ</t>
    </rPh>
    <rPh sb="399" eb="401">
      <t>ユウシュウ</t>
    </rPh>
    <rPh sb="401" eb="403">
      <t>スイリョウ</t>
    </rPh>
    <rPh sb="552" eb="554">
      <t>シセツ</t>
    </rPh>
    <rPh sb="556" eb="557">
      <t>トウ</t>
    </rPh>
    <phoneticPr fontId="7"/>
  </si>
  <si>
    <t>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rPh sb="45" eb="47">
      <t>イミ</t>
    </rPh>
    <rPh sb="47" eb="49">
      <t>ショリ</t>
    </rPh>
    <rPh sb="49" eb="50">
      <t>ク</t>
    </rPh>
    <rPh sb="52" eb="54">
      <t>ヘイセイ</t>
    </rPh>
    <rPh sb="55" eb="56">
      <t>ネン</t>
    </rPh>
    <rPh sb="57" eb="58">
      <t>ツキ</t>
    </rPh>
    <rPh sb="60" eb="61">
      <t>ニチ</t>
    </rPh>
    <rPh sb="62" eb="64">
      <t>ムサシ</t>
    </rPh>
    <rPh sb="64" eb="66">
      <t>トウブ</t>
    </rPh>
    <rPh sb="66" eb="68">
      <t>ショリ</t>
    </rPh>
    <rPh sb="68" eb="69">
      <t>ク</t>
    </rPh>
    <rPh sb="71" eb="73">
      <t>ヘイセイ</t>
    </rPh>
    <rPh sb="75" eb="76">
      <t>ネン</t>
    </rPh>
    <rPh sb="77" eb="78">
      <t>ツキ</t>
    </rPh>
    <rPh sb="80" eb="81">
      <t>ニチ</t>
    </rPh>
    <rPh sb="82" eb="84">
      <t>アキ</t>
    </rPh>
    <rPh sb="84" eb="86">
      <t>ショリ</t>
    </rPh>
    <rPh sb="86" eb="87">
      <t>ク</t>
    </rPh>
    <phoneticPr fontId="7"/>
  </si>
  <si>
    <t>平成28年度に料金改定を行っていますが、人口減少等の影響により、使用料収入の減少が見込まれます。今後も接続率の向上や計画的な更新、維持管理費の削減を継続します。</t>
    <rPh sb="0" eb="2">
      <t>ヘイセイ</t>
    </rPh>
    <rPh sb="4" eb="6">
      <t>ネンド</t>
    </rPh>
    <rPh sb="7" eb="9">
      <t>リョウキン</t>
    </rPh>
    <rPh sb="9" eb="11">
      <t>カイテイ</t>
    </rPh>
    <rPh sb="12" eb="13">
      <t>オコナ</t>
    </rPh>
    <rPh sb="20" eb="22">
      <t>ジンコウ</t>
    </rPh>
    <rPh sb="22" eb="24">
      <t>ゲンショウ</t>
    </rPh>
    <rPh sb="24" eb="25">
      <t>トウ</t>
    </rPh>
    <rPh sb="26" eb="28">
      <t>エイキョウ</t>
    </rPh>
    <rPh sb="32" eb="35">
      <t>シヨウリョウ</t>
    </rPh>
    <rPh sb="35" eb="37">
      <t>シュウニュウ</t>
    </rPh>
    <rPh sb="38" eb="40">
      <t>ゲンショウ</t>
    </rPh>
    <rPh sb="41" eb="43">
      <t>ミコ</t>
    </rPh>
    <rPh sb="48" eb="50">
      <t>コンゴ</t>
    </rPh>
    <rPh sb="51" eb="53">
      <t>セツゾク</t>
    </rPh>
    <rPh sb="53" eb="54">
      <t>リツ</t>
    </rPh>
    <rPh sb="55" eb="57">
      <t>コウジョウ</t>
    </rPh>
    <rPh sb="58" eb="61">
      <t>ケイカクテキ</t>
    </rPh>
    <rPh sb="62" eb="64">
      <t>コウシン</t>
    </rPh>
    <rPh sb="65" eb="67">
      <t>イジ</t>
    </rPh>
    <rPh sb="67" eb="70">
      <t>カンリヒ</t>
    </rPh>
    <rPh sb="71" eb="73">
      <t>サクゲン</t>
    </rPh>
    <rPh sb="74" eb="76">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</si>
</sst>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DD-4A0C-AA2D-BBBBDB0ED6D4}"/>
            </c:ext>
          </c:extLst>
        </c:ser>
        <c:dLbls>
          <c:showLegendKey val="0"/>
          <c:showVal val="0"/>
          <c:showCatName val="0"/>
          <c:showSerName val="0"/>
          <c:showPercent val="0"/>
          <c:showBubbleSize val="0"/>
        </c:dLbls>
        <c:gapWidth val="150"/>
        <c:axId val="55243904"/>
        <c:axId val="552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FDD-4A0C-AA2D-BBBBDB0ED6D4}"/>
            </c:ext>
          </c:extLst>
        </c:ser>
        <c:dLbls>
          <c:showLegendKey val="0"/>
          <c:showVal val="0"/>
          <c:showCatName val="0"/>
          <c:showSerName val="0"/>
          <c:showPercent val="0"/>
          <c:showBubbleSize val="0"/>
        </c:dLbls>
        <c:marker val="1"/>
        <c:smooth val="0"/>
        <c:axId val="55243904"/>
        <c:axId val="55245824"/>
      </c:lineChart>
      <c:dateAx>
        <c:axId val="55243904"/>
        <c:scaling>
          <c:orientation val="minMax"/>
        </c:scaling>
        <c:delete val="1"/>
        <c:axPos val="b"/>
        <c:numFmt formatCode="ge" sourceLinked="1"/>
        <c:majorTickMark val="none"/>
        <c:minorTickMark val="none"/>
        <c:tickLblPos val="none"/>
        <c:crossAx val="55245824"/>
        <c:crosses val="autoZero"/>
        <c:auto val="1"/>
        <c:lblOffset val="100"/>
        <c:baseTimeUnit val="years"/>
      </c:dateAx>
      <c:valAx>
        <c:axId val="55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45.78</c:v>
                </c:pt>
                <c:pt idx="1">
                  <c:v>44.99</c:v>
                </c:pt>
                <c:pt idx="2">
                  <c:v>44.16</c:v>
                </c:pt>
                <c:pt idx="3">
                  <c:v>44.24</c:v>
                </c:pt>
                <c:pt idx="4">
                  <c:v>43.28</c:v>
                </c:pt>
              </c:numCache>
            </c:numRef>
          </c:val>
          <c:extLst xmlns:c16r2="http://schemas.microsoft.com/office/drawing/2015/06/chart">
            <c:ext xmlns:c16="http://schemas.microsoft.com/office/drawing/2014/chart" uri="{C3380CC4-5D6E-409C-BE32-E72D297353CC}">
              <c16:uniqueId val="{00000000-F1FE-4A26-9E93-B1C98F59DC5D}"/>
            </c:ext>
          </c:extLst>
        </c:ser>
        <c:dLbls>
          <c:showLegendKey val="0"/>
          <c:showVal val="0"/>
          <c:showCatName val="0"/>
          <c:showSerName val="0"/>
          <c:showPercent val="0"/>
          <c:showBubbleSize val="0"/>
        </c:dLbls>
        <c:gapWidth val="150"/>
        <c:axId val="143307904"/>
        <c:axId val="1433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1FE-4A26-9E93-B1C98F59DC5D}"/>
            </c:ext>
          </c:extLst>
        </c:ser>
        <c:dLbls>
          <c:showLegendKey val="0"/>
          <c:showVal val="0"/>
          <c:showCatName val="0"/>
          <c:showSerName val="0"/>
          <c:showPercent val="0"/>
          <c:showBubbleSize val="0"/>
        </c:dLbls>
        <c:marker val="1"/>
        <c:smooth val="0"/>
        <c:axId val="143307904"/>
        <c:axId val="143309824"/>
      </c:lineChart>
      <c:dateAx>
        <c:axId val="143307904"/>
        <c:scaling>
          <c:orientation val="minMax"/>
        </c:scaling>
        <c:delete val="1"/>
        <c:axPos val="b"/>
        <c:numFmt formatCode="ge" sourceLinked="1"/>
        <c:majorTickMark val="none"/>
        <c:minorTickMark val="none"/>
        <c:tickLblPos val="none"/>
        <c:crossAx val="143309824"/>
        <c:crosses val="autoZero"/>
        <c:auto val="1"/>
        <c:lblOffset val="100"/>
        <c:baseTimeUnit val="years"/>
      </c:dateAx>
      <c:valAx>
        <c:axId val="1433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75.790000000000006</c:v>
                </c:pt>
                <c:pt idx="1">
                  <c:v>77.67</c:v>
                </c:pt>
                <c:pt idx="2">
                  <c:v>79.69</c:v>
                </c:pt>
                <c:pt idx="3">
                  <c:v>79.2</c:v>
                </c:pt>
                <c:pt idx="4">
                  <c:v>79.900000000000006</c:v>
                </c:pt>
              </c:numCache>
            </c:numRef>
          </c:val>
          <c:extLst xmlns:c16r2="http://schemas.microsoft.com/office/drawing/2015/06/chart">
            <c:ext xmlns:c16="http://schemas.microsoft.com/office/drawing/2014/chart" uri="{C3380CC4-5D6E-409C-BE32-E72D297353CC}">
              <c16:uniqueId val="{00000000-421B-4A37-988B-7EC7D16BE228}"/>
            </c:ext>
          </c:extLst>
        </c:ser>
        <c:dLbls>
          <c:showLegendKey val="0"/>
          <c:showVal val="0"/>
          <c:showCatName val="0"/>
          <c:showSerName val="0"/>
          <c:showPercent val="0"/>
          <c:showBubbleSize val="0"/>
        </c:dLbls>
        <c:gapWidth val="150"/>
        <c:axId val="143427072"/>
        <c:axId val="1434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21B-4A37-988B-7EC7D16BE228}"/>
            </c:ext>
          </c:extLst>
        </c:ser>
        <c:dLbls>
          <c:showLegendKey val="0"/>
          <c:showVal val="0"/>
          <c:showCatName val="0"/>
          <c:showSerName val="0"/>
          <c:showPercent val="0"/>
          <c:showBubbleSize val="0"/>
        </c:dLbls>
        <c:marker val="1"/>
        <c:smooth val="0"/>
        <c:axId val="143427072"/>
        <c:axId val="143428992"/>
      </c:lineChart>
      <c:dateAx>
        <c:axId val="143427072"/>
        <c:scaling>
          <c:orientation val="minMax"/>
        </c:scaling>
        <c:delete val="1"/>
        <c:axPos val="b"/>
        <c:numFmt formatCode="ge" sourceLinked="1"/>
        <c:majorTickMark val="none"/>
        <c:minorTickMark val="none"/>
        <c:tickLblPos val="none"/>
        <c:crossAx val="143428992"/>
        <c:crosses val="autoZero"/>
        <c:auto val="1"/>
        <c:lblOffset val="100"/>
        <c:baseTimeUnit val="years"/>
      </c:dateAx>
      <c:valAx>
        <c:axId val="143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96.82</c:v>
                </c:pt>
                <c:pt idx="1">
                  <c:v>97.95</c:v>
                </c:pt>
                <c:pt idx="2">
                  <c:v>97.82</c:v>
                </c:pt>
                <c:pt idx="3">
                  <c:v>97.76</c:v>
                </c:pt>
                <c:pt idx="4">
                  <c:v>96.57</c:v>
                </c:pt>
              </c:numCache>
            </c:numRef>
          </c:val>
          <c:extLst xmlns:c16r2="http://schemas.microsoft.com/office/drawing/2015/06/chart">
            <c:ext xmlns:c16="http://schemas.microsoft.com/office/drawing/2014/chart" uri="{C3380CC4-5D6E-409C-BE32-E72D297353CC}">
              <c16:uniqueId val="{00000000-0CCB-4105-B405-26C9545479ED}"/>
            </c:ext>
          </c:extLst>
        </c:ser>
        <c:dLbls>
          <c:showLegendKey val="0"/>
          <c:showVal val="0"/>
          <c:showCatName val="0"/>
          <c:showSerName val="0"/>
          <c:showPercent val="0"/>
          <c:showBubbleSize val="0"/>
        </c:dLbls>
        <c:gapWidth val="150"/>
        <c:axId val="55412224"/>
        <c:axId val="554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CB-4105-B405-26C9545479ED}"/>
            </c:ext>
          </c:extLst>
        </c:ser>
        <c:dLbls>
          <c:showLegendKey val="0"/>
          <c:showVal val="0"/>
          <c:showCatName val="0"/>
          <c:showSerName val="0"/>
          <c:showPercent val="0"/>
          <c:showBubbleSize val="0"/>
        </c:dLbls>
        <c:marker val="1"/>
        <c:smooth val="0"/>
        <c:axId val="55412224"/>
        <c:axId val="55414144"/>
      </c:lineChart>
      <c:dateAx>
        <c:axId val="55412224"/>
        <c:scaling>
          <c:orientation val="minMax"/>
        </c:scaling>
        <c:delete val="1"/>
        <c:axPos val="b"/>
        <c:numFmt formatCode="ge" sourceLinked="1"/>
        <c:majorTickMark val="none"/>
        <c:minorTickMark val="none"/>
        <c:tickLblPos val="none"/>
        <c:crossAx val="55414144"/>
        <c:crosses val="autoZero"/>
        <c:auto val="1"/>
        <c:lblOffset val="100"/>
        <c:baseTimeUnit val="years"/>
      </c:dateAx>
      <c:valAx>
        <c:axId val="554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F1-4F2C-8179-8E6D4D59C067}"/>
            </c:ext>
          </c:extLst>
        </c:ser>
        <c:dLbls>
          <c:showLegendKey val="0"/>
          <c:showVal val="0"/>
          <c:showCatName val="0"/>
          <c:showSerName val="0"/>
          <c:showPercent val="0"/>
          <c:showBubbleSize val="0"/>
        </c:dLbls>
        <c:gapWidth val="150"/>
        <c:axId val="55437184"/>
        <c:axId val="551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F1-4F2C-8179-8E6D4D59C067}"/>
            </c:ext>
          </c:extLst>
        </c:ser>
        <c:dLbls>
          <c:showLegendKey val="0"/>
          <c:showVal val="0"/>
          <c:showCatName val="0"/>
          <c:showSerName val="0"/>
          <c:showPercent val="0"/>
          <c:showBubbleSize val="0"/>
        </c:dLbls>
        <c:marker val="1"/>
        <c:smooth val="0"/>
        <c:axId val="55437184"/>
        <c:axId val="55123968"/>
      </c:lineChart>
      <c:dateAx>
        <c:axId val="55437184"/>
        <c:scaling>
          <c:orientation val="minMax"/>
        </c:scaling>
        <c:delete val="1"/>
        <c:axPos val="b"/>
        <c:numFmt formatCode="ge" sourceLinked="1"/>
        <c:majorTickMark val="none"/>
        <c:minorTickMark val="none"/>
        <c:tickLblPos val="none"/>
        <c:crossAx val="55123968"/>
        <c:crosses val="autoZero"/>
        <c:auto val="1"/>
        <c:lblOffset val="100"/>
        <c:baseTimeUnit val="years"/>
      </c:dateAx>
      <c:valAx>
        <c:axId val="55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ED-44E0-ADF8-E44B87D207A0}"/>
            </c:ext>
          </c:extLst>
        </c:ser>
        <c:dLbls>
          <c:showLegendKey val="0"/>
          <c:showVal val="0"/>
          <c:showCatName val="0"/>
          <c:showSerName val="0"/>
          <c:showPercent val="0"/>
          <c:showBubbleSize val="0"/>
        </c:dLbls>
        <c:gapWidth val="150"/>
        <c:axId val="55159040"/>
        <c:axId val="55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ED-44E0-ADF8-E44B87D207A0}"/>
            </c:ext>
          </c:extLst>
        </c:ser>
        <c:dLbls>
          <c:showLegendKey val="0"/>
          <c:showVal val="0"/>
          <c:showCatName val="0"/>
          <c:showSerName val="0"/>
          <c:showPercent val="0"/>
          <c:showBubbleSize val="0"/>
        </c:dLbls>
        <c:marker val="1"/>
        <c:smooth val="0"/>
        <c:axId val="55159040"/>
        <c:axId val="55165312"/>
      </c:lineChart>
      <c:dateAx>
        <c:axId val="55159040"/>
        <c:scaling>
          <c:orientation val="minMax"/>
        </c:scaling>
        <c:delete val="1"/>
        <c:axPos val="b"/>
        <c:numFmt formatCode="ge" sourceLinked="1"/>
        <c:majorTickMark val="none"/>
        <c:minorTickMark val="none"/>
        <c:tickLblPos val="none"/>
        <c:crossAx val="55165312"/>
        <c:crosses val="autoZero"/>
        <c:auto val="1"/>
        <c:lblOffset val="100"/>
        <c:baseTimeUnit val="years"/>
      </c:dateAx>
      <c:valAx>
        <c:axId val="55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D5-4D07-B6EC-72843F4DCBA9}"/>
            </c:ext>
          </c:extLst>
        </c:ser>
        <c:dLbls>
          <c:showLegendKey val="0"/>
          <c:showVal val="0"/>
          <c:showCatName val="0"/>
          <c:showSerName val="0"/>
          <c:showPercent val="0"/>
          <c:showBubbleSize val="0"/>
        </c:dLbls>
        <c:gapWidth val="150"/>
        <c:axId val="144427648"/>
        <c:axId val="1444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D5-4D07-B6EC-72843F4DCBA9}"/>
            </c:ext>
          </c:extLst>
        </c:ser>
        <c:dLbls>
          <c:showLegendKey val="0"/>
          <c:showVal val="0"/>
          <c:showCatName val="0"/>
          <c:showSerName val="0"/>
          <c:showPercent val="0"/>
          <c:showBubbleSize val="0"/>
        </c:dLbls>
        <c:marker val="1"/>
        <c:smooth val="0"/>
        <c:axId val="144427648"/>
        <c:axId val="144429824"/>
      </c:lineChart>
      <c:dateAx>
        <c:axId val="144427648"/>
        <c:scaling>
          <c:orientation val="minMax"/>
        </c:scaling>
        <c:delete val="1"/>
        <c:axPos val="b"/>
        <c:numFmt formatCode="ge" sourceLinked="1"/>
        <c:majorTickMark val="none"/>
        <c:minorTickMark val="none"/>
        <c:tickLblPos val="none"/>
        <c:crossAx val="144429824"/>
        <c:crosses val="autoZero"/>
        <c:auto val="1"/>
        <c:lblOffset val="100"/>
        <c:baseTimeUnit val="years"/>
      </c:dateAx>
      <c:valAx>
        <c:axId val="1444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93-4FB6-BD1A-A41A1B612D98}"/>
            </c:ext>
          </c:extLst>
        </c:ser>
        <c:dLbls>
          <c:showLegendKey val="0"/>
          <c:showVal val="0"/>
          <c:showCatName val="0"/>
          <c:showSerName val="0"/>
          <c:showPercent val="0"/>
          <c:showBubbleSize val="0"/>
        </c:dLbls>
        <c:gapWidth val="150"/>
        <c:axId val="143543680"/>
        <c:axId val="1435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93-4FB6-BD1A-A41A1B612D98}"/>
            </c:ext>
          </c:extLst>
        </c:ser>
        <c:dLbls>
          <c:showLegendKey val="0"/>
          <c:showVal val="0"/>
          <c:showCatName val="0"/>
          <c:showSerName val="0"/>
          <c:showPercent val="0"/>
          <c:showBubbleSize val="0"/>
        </c:dLbls>
        <c:marker val="1"/>
        <c:smooth val="0"/>
        <c:axId val="143543680"/>
        <c:axId val="143545856"/>
      </c:lineChart>
      <c:dateAx>
        <c:axId val="143543680"/>
        <c:scaling>
          <c:orientation val="minMax"/>
        </c:scaling>
        <c:delete val="1"/>
        <c:axPos val="b"/>
        <c:numFmt formatCode="ge" sourceLinked="1"/>
        <c:majorTickMark val="none"/>
        <c:minorTickMark val="none"/>
        <c:tickLblPos val="none"/>
        <c:crossAx val="143545856"/>
        <c:crosses val="autoZero"/>
        <c:auto val="1"/>
        <c:lblOffset val="100"/>
        <c:baseTimeUnit val="years"/>
      </c:dateAx>
      <c:valAx>
        <c:axId val="1435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118.37</c:v>
                </c:pt>
                <c:pt idx="3" formatCode="#,##0.00;&quot;△&quot;#,##0.00;&quot;-&quot;">
                  <c:v>191.62</c:v>
                </c:pt>
                <c:pt idx="4" formatCode="#,##0.00;&quot;△&quot;#,##0.00;&quot;-&quot;">
                  <c:v>171.46</c:v>
                </c:pt>
              </c:numCache>
            </c:numRef>
          </c:val>
          <c:extLst xmlns:c16r2="http://schemas.microsoft.com/office/drawing/2015/06/chart">
            <c:ext xmlns:c16="http://schemas.microsoft.com/office/drawing/2014/chart" uri="{C3380CC4-5D6E-409C-BE32-E72D297353CC}">
              <c16:uniqueId val="{00000000-E4A5-4EB2-8896-5C8A29EAEA24}"/>
            </c:ext>
          </c:extLst>
        </c:ser>
        <c:dLbls>
          <c:showLegendKey val="0"/>
          <c:showVal val="0"/>
          <c:showCatName val="0"/>
          <c:showSerName val="0"/>
          <c:showPercent val="0"/>
          <c:showBubbleSize val="0"/>
        </c:dLbls>
        <c:gapWidth val="150"/>
        <c:axId val="143593472"/>
        <c:axId val="1435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4A5-4EB2-8896-5C8A29EAEA24}"/>
            </c:ext>
          </c:extLst>
        </c:ser>
        <c:dLbls>
          <c:showLegendKey val="0"/>
          <c:showVal val="0"/>
          <c:showCatName val="0"/>
          <c:showSerName val="0"/>
          <c:showPercent val="0"/>
          <c:showBubbleSize val="0"/>
        </c:dLbls>
        <c:marker val="1"/>
        <c:smooth val="0"/>
        <c:axId val="143593472"/>
        <c:axId val="143595392"/>
      </c:lineChart>
      <c:dateAx>
        <c:axId val="143593472"/>
        <c:scaling>
          <c:orientation val="minMax"/>
        </c:scaling>
        <c:delete val="1"/>
        <c:axPos val="b"/>
        <c:numFmt formatCode="ge" sourceLinked="1"/>
        <c:majorTickMark val="none"/>
        <c:minorTickMark val="none"/>
        <c:tickLblPos val="none"/>
        <c:crossAx val="143595392"/>
        <c:crosses val="autoZero"/>
        <c:auto val="1"/>
        <c:lblOffset val="100"/>
        <c:baseTimeUnit val="years"/>
      </c:dateAx>
      <c:valAx>
        <c:axId val="1435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82.4</c:v>
                </c:pt>
                <c:pt idx="1">
                  <c:v>75</c:v>
                </c:pt>
                <c:pt idx="2">
                  <c:v>78.180000000000007</c:v>
                </c:pt>
                <c:pt idx="3">
                  <c:v>83.51</c:v>
                </c:pt>
                <c:pt idx="4">
                  <c:v>82.91</c:v>
                </c:pt>
              </c:numCache>
            </c:numRef>
          </c:val>
          <c:extLst xmlns:c16r2="http://schemas.microsoft.com/office/drawing/2015/06/chart">
            <c:ext xmlns:c16="http://schemas.microsoft.com/office/drawing/2014/chart" uri="{C3380CC4-5D6E-409C-BE32-E72D297353CC}">
              <c16:uniqueId val="{00000000-DD30-4CFD-A5F4-968D4C7C55CE}"/>
            </c:ext>
          </c:extLst>
        </c:ser>
        <c:dLbls>
          <c:showLegendKey val="0"/>
          <c:showVal val="0"/>
          <c:showCatName val="0"/>
          <c:showSerName val="0"/>
          <c:showPercent val="0"/>
          <c:showBubbleSize val="0"/>
        </c:dLbls>
        <c:gapWidth val="150"/>
        <c:axId val="143626624"/>
        <c:axId val="1436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D30-4CFD-A5F4-968D4C7C55CE}"/>
            </c:ext>
          </c:extLst>
        </c:ser>
        <c:dLbls>
          <c:showLegendKey val="0"/>
          <c:showVal val="0"/>
          <c:showCatName val="0"/>
          <c:showSerName val="0"/>
          <c:showPercent val="0"/>
          <c:showBubbleSize val="0"/>
        </c:dLbls>
        <c:marker val="1"/>
        <c:smooth val="0"/>
        <c:axId val="143626624"/>
        <c:axId val="143628544"/>
      </c:lineChart>
      <c:dateAx>
        <c:axId val="143626624"/>
        <c:scaling>
          <c:orientation val="minMax"/>
        </c:scaling>
        <c:delete val="1"/>
        <c:axPos val="b"/>
        <c:numFmt formatCode="ge" sourceLinked="1"/>
        <c:majorTickMark val="none"/>
        <c:minorTickMark val="none"/>
        <c:tickLblPos val="none"/>
        <c:crossAx val="143628544"/>
        <c:crosses val="autoZero"/>
        <c:auto val="1"/>
        <c:lblOffset val="100"/>
        <c:baseTimeUnit val="years"/>
      </c:dateAx>
      <c:valAx>
        <c:axId val="143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180.35</c:v>
                </c:pt>
                <c:pt idx="1">
                  <c:v>203.79</c:v>
                </c:pt>
                <c:pt idx="2">
                  <c:v>196.82</c:v>
                </c:pt>
                <c:pt idx="3">
                  <c:v>200.74</c:v>
                </c:pt>
                <c:pt idx="4">
                  <c:v>204.34</c:v>
                </c:pt>
              </c:numCache>
            </c:numRef>
          </c:val>
          <c:extLst xmlns:c16r2="http://schemas.microsoft.com/office/drawing/2015/06/chart">
            <c:ext xmlns:c16="http://schemas.microsoft.com/office/drawing/2014/chart" uri="{C3380CC4-5D6E-409C-BE32-E72D297353CC}">
              <c16:uniqueId val="{00000000-86F8-4DFD-A788-07AC93B28F71}"/>
            </c:ext>
          </c:extLst>
        </c:ser>
        <c:dLbls>
          <c:showLegendKey val="0"/>
          <c:showVal val="0"/>
          <c:showCatName val="0"/>
          <c:showSerName val="0"/>
          <c:showPercent val="0"/>
          <c:showBubbleSize val="0"/>
        </c:dLbls>
        <c:gapWidth val="150"/>
        <c:axId val="143274752"/>
        <c:axId val="1432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6F8-4DFD-A788-07AC93B28F71}"/>
            </c:ext>
          </c:extLst>
        </c:ser>
        <c:dLbls>
          <c:showLegendKey val="0"/>
          <c:showVal val="0"/>
          <c:showCatName val="0"/>
          <c:showSerName val="0"/>
          <c:showPercent val="0"/>
          <c:showBubbleSize val="0"/>
        </c:dLbls>
        <c:marker val="1"/>
        <c:smooth val="0"/>
        <c:axId val="143274752"/>
        <c:axId val="143276672"/>
      </c:lineChart>
      <c:dateAx>
        <c:axId val="143274752"/>
        <c:scaling>
          <c:orientation val="minMax"/>
        </c:scaling>
        <c:delete val="1"/>
        <c:axPos val="b"/>
        <c:numFmt formatCode="ge" sourceLinked="1"/>
        <c:majorTickMark val="none"/>
        <c:minorTickMark val="none"/>
        <c:tickLblPos val="none"/>
        <c:crossAx val="143276672"/>
        <c:crosses val="autoZero"/>
        <c:auto val="1"/>
        <c:lblOffset val="100"/>
        <c:baseTimeUnit val="years"/>
      </c:dateAx>
      <c:valAx>
        <c:axId val="1432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国東市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28736</v>
      </c>
      <c r="AM8" s="72"/>
      <c r="AN8" s="72"/>
      <c r="AO8" s="72"/>
      <c r="AP8" s="72"/>
      <c r="AQ8" s="72"/>
      <c r="AR8" s="72"/>
      <c r="AS8" s="72"/>
      <c r="AT8" s="71">
        <f>データ!T6</f>
        <v>318.10000000000002</v>
      </c>
      <c r="AU8" s="71"/>
      <c r="AV8" s="71"/>
      <c r="AW8" s="71"/>
      <c r="AX8" s="71"/>
      <c r="AY8" s="71"/>
      <c r="AZ8" s="71"/>
      <c r="BA8" s="71"/>
      <c r="BB8" s="71">
        <f>データ!U6</f>
        <v>90.34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40.799999999999997</v>
      </c>
      <c r="Q10" s="71"/>
      <c r="R10" s="71"/>
      <c r="S10" s="71"/>
      <c r="T10" s="71"/>
      <c r="U10" s="71"/>
      <c r="V10" s="71"/>
      <c r="W10" s="71">
        <f>データ!Q6</f>
        <v>88.96</v>
      </c>
      <c r="X10" s="71"/>
      <c r="Y10" s="71"/>
      <c r="Z10" s="71"/>
      <c r="AA10" s="71"/>
      <c r="AB10" s="71"/>
      <c r="AC10" s="71"/>
      <c r="AD10" s="72">
        <f>データ!R6</f>
        <v>3010</v>
      </c>
      <c r="AE10" s="72"/>
      <c r="AF10" s="72"/>
      <c r="AG10" s="72"/>
      <c r="AH10" s="72"/>
      <c r="AI10" s="72"/>
      <c r="AJ10" s="72"/>
      <c r="AK10" s="2"/>
      <c r="AL10" s="72">
        <f>データ!V6</f>
        <v>11646</v>
      </c>
      <c r="AM10" s="72"/>
      <c r="AN10" s="72"/>
      <c r="AO10" s="72"/>
      <c r="AP10" s="72"/>
      <c r="AQ10" s="72"/>
      <c r="AR10" s="72"/>
      <c r="AS10" s="72"/>
      <c r="AT10" s="71">
        <f>データ!W6</f>
        <v>6.07</v>
      </c>
      <c r="AU10" s="71"/>
      <c r="AV10" s="71"/>
      <c r="AW10" s="71"/>
      <c r="AX10" s="71"/>
      <c r="AY10" s="71"/>
      <c r="AZ10" s="71"/>
      <c r="BA10" s="71"/>
      <c r="BB10" s="71">
        <f>データ!X6</f>
        <v>1918.62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122</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f6uTcWqjB87BGugc+zU47mZ7L1BVTwpLjk1fyIPMlY+xpEGGmsvTnZXMCZZ7njwTJB/LI7N7q5RkYAUeXeYr/A==" saltValue="J5hH14WyEcslS3BY4tcr8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442143</v>
      </c>
      <c r="D6" s="32">
        <f t="shared" si="3"/>
        <v>47</v>
      </c>
      <c r="E6" s="32">
        <f t="shared" si="3"/>
        <v>17</v>
      </c>
      <c r="F6" s="32">
        <f t="shared" si="3"/>
        <v>4</v>
      </c>
      <c r="G6" s="32">
        <f t="shared" si="3"/>
        <v>0</v>
      </c>
      <c r="H6" s="32" t="str">
        <f t="shared" si="3"/>
        <v>大分県　国東市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40.799999999999997</v>
      </c>
      <c r="Q6" s="33">
        <f t="shared" si="3"/>
        <v>88.96</v>
      </c>
      <c r="R6" s="33">
        <f t="shared" si="3"/>
        <v>3010</v>
      </c>
      <c r="S6" s="33">
        <f t="shared" si="3"/>
        <v>28736</v>
      </c>
      <c r="T6" s="33">
        <f t="shared" si="3"/>
        <v>318.10000000000002</v>
      </c>
      <c r="U6" s="33">
        <f t="shared" si="3"/>
        <v>90.34</v>
      </c>
      <c r="V6" s="33">
        <f t="shared" si="3"/>
        <v>11646</v>
      </c>
      <c r="W6" s="33">
        <f t="shared" si="3"/>
        <v>6.07</v>
      </c>
      <c r="X6" s="33">
        <f t="shared" si="3"/>
        <v>1918.62</v>
      </c>
      <c r="Y6" s="34">
        <f>IF(Y7="",NA(),Y7)</f>
        <v>96.82</v>
      </c>
      <c r="Z6" s="34">
        <f t="shared" ref="Z6:AH6" si="4">IF(Z7="",NA(),Z7)</f>
        <v>97.95</v>
      </c>
      <c r="AA6" s="34">
        <f t="shared" si="4"/>
        <v>97.82</v>
      </c>
      <c r="AB6" s="34">
        <f t="shared" si="4"/>
        <v>97.76</v>
      </c>
      <c r="AC6" s="34">
        <f t="shared" si="4"/>
        <v>96.57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118.37</v>
      </c>
      <c r="BI6" s="34">
        <f t="shared" si="7"/>
        <v>191.62</v>
      </c>
      <c r="BJ6" s="34">
        <f t="shared" si="7"/>
        <v>171.46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82.4</v>
      </c>
      <c r="BR6" s="34">
        <f t="shared" ref="BR6:BZ6" si="8">IF(BR7="",NA(),BR7)</f>
        <v>75</v>
      </c>
      <c r="BS6" s="34">
        <f t="shared" si="8"/>
        <v>78.180000000000007</v>
      </c>
      <c r="BT6" s="34">
        <f t="shared" si="8"/>
        <v>83.51</v>
      </c>
      <c r="BU6" s="34">
        <f t="shared" si="8"/>
        <v>82.91</v>
      </c>
      <c r="BV6" s="34">
        <f t="shared" si="8"/>
        <v>64.63</v>
      </c>
      <c r="BW6" s="34">
        <f t="shared" si="8"/>
        <v>66.56</v>
      </c>
      <c r="BX6" s="34">
        <f t="shared" si="8"/>
        <v>66.22</v>
      </c>
      <c r="BY6" s="34">
        <f t="shared" si="8"/>
        <v>69.87</v>
      </c>
      <c r="BZ6" s="34">
        <f t="shared" si="8"/>
        <v>74.3</v>
      </c>
      <c r="CA6" s="33" t="str">
        <f>IF(CA7="","",IF(CA7="-","【-】","【"&amp;SUBSTITUTE(TEXT(CA7,"#,##0.00"),"-","△")&amp;"】"))</f>
        <v>【75.58】</v>
      </c>
      <c r="CB6" s="34">
        <f>IF(CB7="",NA(),CB7)</f>
        <v>180.35</v>
      </c>
      <c r="CC6" s="34">
        <f t="shared" ref="CC6:CK6" si="9">IF(CC7="",NA(),CC7)</f>
        <v>203.79</v>
      </c>
      <c r="CD6" s="34">
        <f t="shared" si="9"/>
        <v>196.82</v>
      </c>
      <c r="CE6" s="34">
        <f t="shared" si="9"/>
        <v>200.74</v>
      </c>
      <c r="CF6" s="34">
        <f t="shared" si="9"/>
        <v>204.34</v>
      </c>
      <c r="CG6" s="34">
        <f t="shared" si="9"/>
        <v>245.75</v>
      </c>
      <c r="CH6" s="34">
        <f t="shared" si="9"/>
        <v>244.29</v>
      </c>
      <c r="CI6" s="34">
        <f t="shared" si="9"/>
        <v>246.72</v>
      </c>
      <c r="CJ6" s="34">
        <f t="shared" si="9"/>
        <v>234.96</v>
      </c>
      <c r="CK6" s="34">
        <f t="shared" si="9"/>
        <v>221.81</v>
      </c>
      <c r="CL6" s="33" t="str">
        <f>IF(CL7="","",IF(CL7="-","【-】","【"&amp;SUBSTITUTE(TEXT(CL7,"#,##0.00"),"-","△")&amp;"】"))</f>
        <v>【215.23】</v>
      </c>
      <c r="CM6" s="34">
        <f>IF(CM7="",NA(),CM7)</f>
        <v>45.78</v>
      </c>
      <c r="CN6" s="34">
        <f t="shared" ref="CN6:CV6" si="10">IF(CN7="",NA(),CN7)</f>
        <v>44.99</v>
      </c>
      <c r="CO6" s="34">
        <f t="shared" si="10"/>
        <v>44.16</v>
      </c>
      <c r="CP6" s="34">
        <f t="shared" si="10"/>
        <v>44.24</v>
      </c>
      <c r="CQ6" s="34">
        <f t="shared" si="10"/>
        <v>43.28</v>
      </c>
      <c r="CR6" s="34">
        <f t="shared" si="10"/>
        <v>43.65</v>
      </c>
      <c r="CS6" s="34">
        <f t="shared" si="10"/>
        <v>43.58</v>
      </c>
      <c r="CT6" s="34">
        <f t="shared" si="10"/>
        <v>41.35</v>
      </c>
      <c r="CU6" s="34">
        <f t="shared" si="10"/>
        <v>42.9</v>
      </c>
      <c r="CV6" s="34">
        <f t="shared" si="10"/>
        <v>43.36</v>
      </c>
      <c r="CW6" s="33" t="str">
        <f>IF(CW7="","",IF(CW7="-","【-】","【"&amp;SUBSTITUTE(TEXT(CW7,"#,##0.00"),"-","△")&amp;"】"))</f>
        <v>【42.66】</v>
      </c>
      <c r="CX6" s="34">
        <f>IF(CX7="",NA(),CX7)</f>
        <v>75.790000000000006</v>
      </c>
      <c r="CY6" s="34">
        <f t="shared" ref="CY6:DG6" si="11">IF(CY7="",NA(),CY7)</f>
        <v>77.67</v>
      </c>
      <c r="CZ6" s="34">
        <f t="shared" si="11"/>
        <v>79.69</v>
      </c>
      <c r="DA6" s="34">
        <f t="shared" si="11"/>
        <v>79.2</v>
      </c>
      <c r="DB6" s="34">
        <f t="shared" si="11"/>
        <v>79.900000000000006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442143</v>
      </c>
      <c r="D7" s="36">
        <v>47</v>
      </c>
      <c r="E7" s="36">
        <v>17</v>
      </c>
      <c r="F7" s="36">
        <v>4</v>
      </c>
      <c r="G7" s="36">
        <v>0</v>
      </c>
      <c r="H7" s="36" t="s">
        <v>109</v>
      </c>
      <c r="I7" s="36" t="s">
        <v>110</v>
      </c>
      <c r="J7" s="36" t="s">
        <v>111</v>
      </c>
      <c r="K7" s="36" t="s">
        <v>112</v>
      </c>
      <c r="L7" s="36" t="s">
        <v>113</v>
      </c>
      <c r="M7" s="36" t="s">
        <v>114</v>
      </c>
      <c r="N7" s="37" t="s">
        <v>115</v>
      </c>
      <c r="O7" s="37" t="s">
        <v>116</v>
      </c>
      <c r="P7" s="37">
        <v>40.799999999999997</v>
      </c>
      <c r="Q7" s="37">
        <v>88.96</v>
      </c>
      <c r="R7" s="37">
        <v>3010</v>
      </c>
      <c r="S7" s="37">
        <v>28736</v>
      </c>
      <c r="T7" s="37">
        <v>318.10000000000002</v>
      </c>
      <c r="U7" s="37">
        <v>90.34</v>
      </c>
      <c r="V7" s="37">
        <v>11646</v>
      </c>
      <c r="W7" s="37">
        <v>6.07</v>
      </c>
      <c r="X7" s="37">
        <v>1918.62</v>
      </c>
      <c r="Y7" s="37">
        <v>96.82</v>
      </c>
      <c r="Z7" s="37">
        <v>97.95</v>
      </c>
      <c r="AA7" s="37">
        <v>97.82</v>
      </c>
      <c r="AB7" s="37">
        <v>97.76</v>
      </c>
      <c r="AC7" s="37">
        <v>96.57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118.37</v>
      </c>
      <c r="BI7" s="37">
        <v>191.62</v>
      </c>
      <c r="BJ7" s="37">
        <v>171.46</v>
      </c>
      <c r="BK7" s="37">
        <v>1569.13</v>
      </c>
      <c r="BL7" s="37">
        <v>1436</v>
      </c>
      <c r="BM7" s="37">
        <v>1434.89</v>
      </c>
      <c r="BN7" s="37">
        <v>1298.9100000000001</v>
      </c>
      <c r="BO7" s="37">
        <v>1243.71</v>
      </c>
      <c r="BP7" s="37">
        <v>1225.44</v>
      </c>
      <c r="BQ7" s="37">
        <v>82.4</v>
      </c>
      <c r="BR7" s="37">
        <v>75</v>
      </c>
      <c r="BS7" s="37">
        <v>78.180000000000007</v>
      </c>
      <c r="BT7" s="37">
        <v>83.51</v>
      </c>
      <c r="BU7" s="37">
        <v>82.91</v>
      </c>
      <c r="BV7" s="37">
        <v>64.63</v>
      </c>
      <c r="BW7" s="37">
        <v>66.56</v>
      </c>
      <c r="BX7" s="37">
        <v>66.22</v>
      </c>
      <c r="BY7" s="37">
        <v>69.87</v>
      </c>
      <c r="BZ7" s="37">
        <v>74.3</v>
      </c>
      <c r="CA7" s="37">
        <v>75.58</v>
      </c>
      <c r="CB7" s="37">
        <v>180.35</v>
      </c>
      <c r="CC7" s="37">
        <v>203.79</v>
      </c>
      <c r="CD7" s="37">
        <v>196.82</v>
      </c>
      <c r="CE7" s="37">
        <v>200.74</v>
      </c>
      <c r="CF7" s="37">
        <v>204.34</v>
      </c>
      <c r="CG7" s="37">
        <v>245.75</v>
      </c>
      <c r="CH7" s="37">
        <v>244.29</v>
      </c>
      <c r="CI7" s="37">
        <v>246.72</v>
      </c>
      <c r="CJ7" s="37">
        <v>234.96</v>
      </c>
      <c r="CK7" s="37">
        <v>221.81</v>
      </c>
      <c r="CL7" s="37">
        <v>215.23</v>
      </c>
      <c r="CM7" s="37">
        <v>45.78</v>
      </c>
      <c r="CN7" s="37">
        <v>44.99</v>
      </c>
      <c r="CO7" s="37">
        <v>44.16</v>
      </c>
      <c r="CP7" s="37">
        <v>44.24</v>
      </c>
      <c r="CQ7" s="37">
        <v>43.28</v>
      </c>
      <c r="CR7" s="37">
        <v>43.65</v>
      </c>
      <c r="CS7" s="37">
        <v>43.58</v>
      </c>
      <c r="CT7" s="37">
        <v>41.35</v>
      </c>
      <c r="CU7" s="37">
        <v>42.9</v>
      </c>
      <c r="CV7" s="37">
        <v>43.36</v>
      </c>
      <c r="CW7" s="37">
        <v>42.66</v>
      </c>
      <c r="CX7" s="37">
        <v>75.790000000000006</v>
      </c>
      <c r="CY7" s="37">
        <v>77.67</v>
      </c>
      <c r="CZ7" s="37">
        <v>79.69</v>
      </c>
      <c r="DA7" s="37">
        <v>79.2</v>
      </c>
      <c r="DB7" s="37">
        <v>79.900000000000006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2019-01-25T00:48:56Z</cp:lastPrinted>
  <dcterms:created xsi:type="dcterms:W3CDTF">2018-12-03T09:18:04Z</dcterms:created>
  <dcterms:modified xsi:type="dcterms:W3CDTF">2019-01-25T02:07:07Z</dcterms:modified>
  <cp:category/>
</cp:coreProperties>
</file>