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0 財政課\09.公営企業関係\01 公営企業共通\H30\0125 経営比較分析表（平成29年度決算）\12 豊後大野市\提出\"/>
    </mc:Choice>
  </mc:AlternateContent>
  <workbookProtection workbookAlgorithmName="SHA-512" workbookHashValue="yDs8l4TljV+s8ynfWekArZFGlobhR4NcJC2NNwF9lb4zx3MG0Hd3SQj5ID39e/SbjCAHHFXgn57fN/VtgkfYLQ==" workbookSaltValue="txLh4ld8v987LC4FazdCR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H11" i="4"/>
  <c r="KX10" i="5"/>
  <c r="JI10" i="5"/>
  <c r="HT10" i="5"/>
  <c r="GE10" i="5"/>
  <c r="EP10" i="5"/>
  <c r="DB10" i="5"/>
  <c r="BK10" i="5"/>
  <c r="ML10" i="5"/>
  <c r="MB10" i="5"/>
  <c r="KM10" i="5"/>
  <c r="IY10" i="5"/>
  <c r="HJ10" i="5"/>
  <c r="FU10" i="5"/>
  <c r="EF10" i="5"/>
  <c r="CQ10" i="5"/>
  <c r="AZ10" i="5"/>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<sst xmlns="http://schemas.openxmlformats.org/spreadsheetml/2006/main" count="1028" uniqueCount="262">
  <si>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</si>
  <si>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</si>
  <si>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</si>
  <si>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</si>
  <si>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</si>
  <si>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</si>
  <si>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</si>
  <si>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</si>
  <si>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</si>
  <si>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</si>
  <si>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</si>
  <si>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</si>
  <si>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</si>
  <si>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</si>
  <si>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</si>
  <si>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</si>
  <si>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</si>
  <si>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</si>
  <si>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</si>
  <si>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</si>
  <si>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</si>
  <si>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</si>
  <si>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</si>
  <si>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</si>
  <si>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</si>
  <si>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</si>
  <si>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</si>
  <si>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</si>
  <si>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</si>
  <si>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</si>
  <si>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</si>
  <si>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</si>
  <si>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</si>
  <si>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</si>
  <si>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</si>
  <si>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</si>
  <si>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</si>
  <si>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</si>
  <si>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</si>
  <si>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</si>
  <si>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</si>
  <si>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</si>
  <si>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</si>
  <si>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</si>
  <si>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</si>
  <si>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</si>
  <si>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</si>
  <si>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</si>
  <si>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</si>
  <si>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</si>
  <si>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</si>
  <si>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</si>
  <si>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</si>
  <si>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</si>
  <si>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</si>
  <si>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</si>
  <si>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</si>
  <si>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</si>
  <si>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</si>
  <si>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</si>
  <si>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</si>
  <si>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</si>
  <si>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</si>
  <si>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</si>
  <si>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</si>
  <si>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</si>
  <si>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</si>
  <si>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</si>
  <si>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</si>
  <si>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</si>
  <si>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</si>
  <si>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</si>
  <si>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</si>
  <si>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</si>
  <si>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</si>
  <si>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</si>
  <si>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</si>
  <si>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</si>
  <si>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</si>
  <si>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</si>
  <si>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</si>
  <si>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</si>
  <si>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</si>
  <si>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</si>
  <si>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</si>
  <si>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</si>
  <si>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</si>
  <si>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</si>
  <si>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</si>
  <si>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</si>
  <si>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</si>
  <si>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</si>
  <si>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</si>
  <si>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</si>
  <si>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</si>
  <si>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</si>
  <si>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</si>
  <si>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</si>
  <si>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</si>
  <si>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</si>
  <si>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</si>
  <si>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</si>
  <si>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</si>
  <si>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</si>
  <si>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</si>
  <si>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</si>
  <si>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</si>
  <si>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</si>
  <si>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</si>
  <si>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</si>
  <si>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</si>
  <si>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</si>
  <si>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</si>
  <si>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</si>
  <si>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</si>
  <si>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</si>
  <si>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442127</t>
  </si>
  <si>
    <t>47</t>
  </si>
  <si>
    <t>04</t>
  </si>
  <si>
    <t>0</t>
  </si>
  <si>
    <t>000</t>
  </si>
  <si>
    <t>大分県　豊後大野市</t>
  </si>
  <si>
    <t>法非適用</t>
  </si>
  <si>
    <t>電気事業</t>
  </si>
  <si>
    <t>非設置</t>
  </si>
  <si>
    <t>該当数値なし</t>
  </si>
  <si>
    <t>-</t>
  </si>
  <si>
    <t>平成46年4月1日　豊後大野市太陽光第２発電所</t>
  </si>
  <si>
    <t>無</t>
  </si>
  <si>
    <t>九州電力㈱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</si>
  <si>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</si>
  <si>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</si>
  <si>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</si>
  <si>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</si>
  <si>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</si>
  <si>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</si>
  <si>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</si>
  <si>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</si>
  <si>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</si>
  <si>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</si>
  <si>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</si>
  <si>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</si>
  <si>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</si>
  <si>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</si>
  <si>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</si>
  <si>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</si>
  <si>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</si>
  <si>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</si>
  <si>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</si>
  <si>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</si>
  <si>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</si>
  <si>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</si>
  <si>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</si>
  <si>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</si>
  <si>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</si>
  <si>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</si>
  <si>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</si>
  <si>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</si>
  <si>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</si>
  <si>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</si>
  <si>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</si>
  <si>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</si>
  <si>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</si>
  <si>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</si>
  <si>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</si>
  <si>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</si>
  <si>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</si>
  <si>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</si>
  <si>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</si>
  <si>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</si>
  <si>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</si>
  <si>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</si>
  <si>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</si>
  <si>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</si>
  <si>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</si>
  <si>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</si>
  <si>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</si>
  <si>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</si>
  <si>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</si>
  <si>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</si>
  <si>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</si>
  <si>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</si>
  <si>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</si>
  <si>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</si>
  <si>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</si>
  <si>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</si>
  <si>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</si>
  <si>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</si>
  <si>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</si>
  <si>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</si>
  <si>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</si>
  <si>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</si>
  <si>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</si>
  <si>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</si>
  <si>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</si>
  <si>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</si>
  <si>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</si>
  <si>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</si>
  <si>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</si>
  <si>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</si>
  <si>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</si>
  <si>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</si>
  <si>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</si>
  <si>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</si>
  <si>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</si>
  <si>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</si>
  <si>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</si>
  <si>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</si>
  <si>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</si>
  <si>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</si>
  <si>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</si>
  <si>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</si>
  <si>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</si>
  <si>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</si>
  <si>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</si>
  <si>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</si>
  <si>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</si>
  <si>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</si>
  <si>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</si>
  <si>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</si>
  <si>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</si>
  <si>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</si>
  <si>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</si>
  <si>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</si>
  <si>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</si>
  <si>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</si>
  <si>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</si>
  <si>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</si>
  <si>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</si>
  <si>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</si>
  <si>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</si>
  <si>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</si>
  <si>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</si>
  <si>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</si>
  <si>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</si>
  <si>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</si>
  <si>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</si>
  <si>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</si>
  <si>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</si>
  <si>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</si>
  <si>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</si>
  <si>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</si>
  <si>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</si>
  <si>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</si>
  <si>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</si>
  <si>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</si>
  <si>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</si>
  <si>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</si>
  <si>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</si>
  <si>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</si>
  <si>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</si>
  <si>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</si>
  <si>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</si>
  <si>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</si>
  <si>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</si>
  <si>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</si>
  <si>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</si>
  <si>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</si>
  <si>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一般会計への繰出し・・・103,811千円（うち34,423千円を公共施設整備基金として積立）
次年度への繰越し・・・19,581千円
太陽光発電事業は自主財源確保のために開始しており、剰余金については一般会計に繰出しを行っています。施設整備の際に公共施設整備基金を活用しており、繰出金の一部を基金へ返還し、残額を一般財源化しています。初期費用分の返還完了後は、全額一般財源化予定です。</t>
    <phoneticPr fontId="5"/>
  </si>
  <si>
    <t>平成26年度中に５ヶ所の発電所を順次稼働開始し、現在も当市直営で管理を行っています。発電及び売電状況については、該当年度(平成29年度)においても当初の年度推計値を上回っており、大きな災害や事故等も無く、日照条件等による多少の前後はあるものの、比較的安定して推移しています。
「営業収支比率」の変動については、平成29年度分より、人件費を計上したことにより、営業支出が増加したことによるもので、施設運営に大きなトラブル等が発生しない限り、安定して推移するものと推察しています。
また、「収益的収支比率」と「EBITDA」が年々減少している点については、運営自体が比較的落ち着いてきていることから、太陽光発電事業特別会計内に余剰予算を持たせなくても運営していける、との見込みにより、一般会計内への繰出金を多く算出している状況が反映されているもので、売電収入自体に減少は生じておらず、上記のとおり施設自体は比較的安定して推移していると判断しています。
供給原価については増加していますが、これは人件費を計上したことによる総費用の増加によるものです。年間発電電力量は比較的安定していますので、今後は供給原価も安定的に推移していくと推察しています。</t>
    <rPh sb="0" eb="2">
      <t>ヘイセイ</t>
    </rPh>
    <rPh sb="4" eb="5">
      <t>ネン</t>
    </rPh>
    <rPh sb="5" eb="6">
      <t>ド</t>
    </rPh>
    <rPh sb="6" eb="7">
      <t>チュウ</t>
    </rPh>
    <rPh sb="10" eb="11">
      <t>ショ</t>
    </rPh>
    <rPh sb="12" eb="14">
      <t>ハツデン</t>
    </rPh>
    <rPh sb="14" eb="15">
      <t>ショ</t>
    </rPh>
    <rPh sb="16" eb="18">
      <t>ジュンジ</t>
    </rPh>
    <rPh sb="18" eb="20">
      <t>カドウ</t>
    </rPh>
    <rPh sb="20" eb="22">
      <t>カイシ</t>
    </rPh>
    <rPh sb="24" eb="26">
      <t>ゲンザイ</t>
    </rPh>
    <rPh sb="27" eb="28">
      <t>トウ</t>
    </rPh>
    <rPh sb="28" eb="29">
      <t>シ</t>
    </rPh>
    <rPh sb="29" eb="31">
      <t>チョクエイ</t>
    </rPh>
    <rPh sb="32" eb="34">
      <t>カンリ</t>
    </rPh>
    <rPh sb="35" eb="36">
      <t>オコナ</t>
    </rPh>
    <rPh sb="42" eb="44">
      <t>ハツデン</t>
    </rPh>
    <rPh sb="44" eb="45">
      <t>オヨ</t>
    </rPh>
    <rPh sb="46" eb="48">
      <t>バイデン</t>
    </rPh>
    <rPh sb="48" eb="50">
      <t>ジョウキョウ</t>
    </rPh>
    <rPh sb="56" eb="58">
      <t>ガイトウ</t>
    </rPh>
    <rPh sb="58" eb="60">
      <t>ネンド</t>
    </rPh>
    <rPh sb="61" eb="63">
      <t>ヘイセイ</t>
    </rPh>
    <rPh sb="65" eb="66">
      <t>ネン</t>
    </rPh>
    <rPh sb="66" eb="67">
      <t>ド</t>
    </rPh>
    <rPh sb="73" eb="75">
      <t>トウショ</t>
    </rPh>
    <rPh sb="76" eb="78">
      <t>ネンド</t>
    </rPh>
    <rPh sb="78" eb="80">
      <t>スイケイ</t>
    </rPh>
    <rPh sb="80" eb="81">
      <t>アタイ</t>
    </rPh>
    <rPh sb="82" eb="84">
      <t>ウワマワ</t>
    </rPh>
    <rPh sb="89" eb="90">
      <t>オオ</t>
    </rPh>
    <rPh sb="92" eb="94">
      <t>サイガイ</t>
    </rPh>
    <rPh sb="95" eb="97">
      <t>ジコ</t>
    </rPh>
    <rPh sb="97" eb="98">
      <t>トウ</t>
    </rPh>
    <rPh sb="99" eb="100">
      <t>ナ</t>
    </rPh>
    <rPh sb="102" eb="104">
      <t>ニッショウ</t>
    </rPh>
    <rPh sb="104" eb="106">
      <t>ジョウケン</t>
    </rPh>
    <rPh sb="106" eb="107">
      <t>トウ</t>
    </rPh>
    <rPh sb="110" eb="112">
      <t>タショウ</t>
    </rPh>
    <rPh sb="113" eb="115">
      <t>ゼンゴ</t>
    </rPh>
    <rPh sb="122" eb="125">
      <t>ヒカクテキ</t>
    </rPh>
    <rPh sb="125" eb="127">
      <t>アンテイ</t>
    </rPh>
    <rPh sb="129" eb="131">
      <t>スイイ</t>
    </rPh>
    <rPh sb="140" eb="142">
      <t>エイギョウ</t>
    </rPh>
    <rPh sb="142" eb="144">
      <t>シュウシ</t>
    </rPh>
    <rPh sb="144" eb="146">
      <t>ヒリツ</t>
    </rPh>
    <rPh sb="148" eb="150">
      <t>ヘンドウ</t>
    </rPh>
    <rPh sb="156" eb="158">
      <t>ヘイセイ</t>
    </rPh>
    <rPh sb="160" eb="161">
      <t>ネン</t>
    </rPh>
    <rPh sb="161" eb="162">
      <t>ド</t>
    </rPh>
    <rPh sb="162" eb="163">
      <t>ブン</t>
    </rPh>
    <rPh sb="166" eb="169">
      <t>ジンケンヒ</t>
    </rPh>
    <rPh sb="170" eb="172">
      <t>ケイジョウ</t>
    </rPh>
    <rPh sb="180" eb="182">
      <t>エイギョウ</t>
    </rPh>
    <rPh sb="182" eb="184">
      <t>シシュツ</t>
    </rPh>
    <rPh sb="185" eb="187">
      <t>ゾウカ</t>
    </rPh>
    <rPh sb="198" eb="200">
      <t>シセツ</t>
    </rPh>
    <rPh sb="200" eb="202">
      <t>ウンエイ</t>
    </rPh>
    <rPh sb="203" eb="204">
      <t>オオ</t>
    </rPh>
    <rPh sb="210" eb="211">
      <t>トウ</t>
    </rPh>
    <rPh sb="212" eb="214">
      <t>ハッセイ</t>
    </rPh>
    <rPh sb="217" eb="218">
      <t>カギ</t>
    </rPh>
    <rPh sb="220" eb="222">
      <t>アンテイ</t>
    </rPh>
    <rPh sb="224" eb="226">
      <t>スイイ</t>
    </rPh>
    <rPh sb="231" eb="233">
      <t>スイサツ</t>
    </rPh>
    <rPh sb="245" eb="248">
      <t>シュウエキテキ</t>
    </rPh>
    <rPh sb="248" eb="250">
      <t>シュウシ</t>
    </rPh>
    <rPh sb="250" eb="252">
      <t>ヒリツ</t>
    </rPh>
    <rPh sb="263" eb="265">
      <t>ネンネン</t>
    </rPh>
    <rPh sb="265" eb="267">
      <t>ゲンショウ</t>
    </rPh>
    <rPh sb="271" eb="272">
      <t>テン</t>
    </rPh>
    <rPh sb="278" eb="280">
      <t>ウンエイ</t>
    </rPh>
    <rPh sb="280" eb="282">
      <t>ジタイ</t>
    </rPh>
    <rPh sb="283" eb="286">
      <t>ヒカクテキ</t>
    </rPh>
    <rPh sb="286" eb="287">
      <t>オ</t>
    </rPh>
    <rPh sb="288" eb="289">
      <t>ツ</t>
    </rPh>
    <rPh sb="300" eb="303">
      <t>タイヨウコウ</t>
    </rPh>
    <rPh sb="303" eb="305">
      <t>ハツデン</t>
    </rPh>
    <rPh sb="305" eb="307">
      <t>ジギョウ</t>
    </rPh>
    <rPh sb="307" eb="309">
      <t>トクベツ</t>
    </rPh>
    <rPh sb="309" eb="311">
      <t>カイケイ</t>
    </rPh>
    <rPh sb="311" eb="312">
      <t>ナイ</t>
    </rPh>
    <rPh sb="313" eb="315">
      <t>ヨジョウ</t>
    </rPh>
    <rPh sb="315" eb="317">
      <t>ヨサン</t>
    </rPh>
    <rPh sb="318" eb="319">
      <t>モ</t>
    </rPh>
    <rPh sb="325" eb="327">
      <t>ウンエイ</t>
    </rPh>
    <rPh sb="335" eb="337">
      <t>ミコ</t>
    </rPh>
    <rPh sb="342" eb="344">
      <t>イッパン</t>
    </rPh>
    <rPh sb="344" eb="346">
      <t>カイケイ</t>
    </rPh>
    <rPh sb="346" eb="347">
      <t>ナイ</t>
    </rPh>
    <rPh sb="349" eb="351">
      <t>クリダ</t>
    </rPh>
    <rPh sb="351" eb="352">
      <t>キン</t>
    </rPh>
    <rPh sb="353" eb="354">
      <t>オオ</t>
    </rPh>
    <rPh sb="355" eb="357">
      <t>サンシュツ</t>
    </rPh>
    <rPh sb="361" eb="363">
      <t>ジョウキョウ</t>
    </rPh>
    <rPh sb="364" eb="366">
      <t>ハンエイ</t>
    </rPh>
    <rPh sb="375" eb="377">
      <t>バイデン</t>
    </rPh>
    <rPh sb="377" eb="379">
      <t>シュウニュウ</t>
    </rPh>
    <rPh sb="379" eb="381">
      <t>ジタイ</t>
    </rPh>
    <rPh sb="382" eb="384">
      <t>ゲンショウ</t>
    </rPh>
    <rPh sb="385" eb="386">
      <t>ショウ</t>
    </rPh>
    <rPh sb="392" eb="394">
      <t>ジョウキ</t>
    </rPh>
    <rPh sb="398" eb="400">
      <t>シセツ</t>
    </rPh>
    <rPh sb="400" eb="402">
      <t>ジタイ</t>
    </rPh>
    <rPh sb="403" eb="406">
      <t>ヒカクテキ</t>
    </rPh>
    <rPh sb="406" eb="408">
      <t>アンテイ</t>
    </rPh>
    <rPh sb="410" eb="412">
      <t>スイイ</t>
    </rPh>
    <rPh sb="417" eb="419">
      <t>ハンダン</t>
    </rPh>
    <rPh sb="427" eb="429">
      <t>キョウキュウ</t>
    </rPh>
    <rPh sb="429" eb="431">
      <t>ゲンカ</t>
    </rPh>
    <rPh sb="436" eb="438">
      <t>ゾウカ</t>
    </rPh>
    <rPh sb="448" eb="451">
      <t>ジンケンヒ</t>
    </rPh>
    <rPh sb="452" eb="454">
      <t>ケイジョウ</t>
    </rPh>
    <rPh sb="461" eb="464">
      <t>ソウヒヨウ</t>
    </rPh>
    <rPh sb="465" eb="467">
      <t>ゾウカ</t>
    </rPh>
    <rPh sb="475" eb="477">
      <t>ネンカン</t>
    </rPh>
    <rPh sb="477" eb="479">
      <t>ハツデン</t>
    </rPh>
    <rPh sb="479" eb="482">
      <t>デンリョクリョウ</t>
    </rPh>
    <rPh sb="483" eb="486">
      <t>ヒカクテキ</t>
    </rPh>
    <rPh sb="486" eb="488">
      <t>アンテイ</t>
    </rPh>
    <rPh sb="496" eb="498">
      <t>コンゴ</t>
    </rPh>
    <rPh sb="499" eb="503">
      <t>キョウキュウゲンカ</t>
    </rPh>
    <rPh sb="504" eb="507">
      <t>アンテイテキ</t>
    </rPh>
    <rPh sb="508" eb="510">
      <t>スイイ</t>
    </rPh>
    <rPh sb="515" eb="517">
      <t>スイサツ</t>
    </rPh>
    <phoneticPr fontId="3"/>
  </si>
  <si>
    <t>現状の経営状況を維持すべく、今後も適宜対応(施設の環境整備)を行っていきます。また、ＦＩＴ適用終了後は収入が減少することが見込まれます。今後、経営戦略を策定していく中で（※現在は未策定（具体的な策定時期も未定））最善の手法を見定めながら施設運営を行っていきます。</t>
    <rPh sb="0" eb="2">
      <t>ゲンジョウ</t>
    </rPh>
    <rPh sb="3" eb="5">
      <t>ケイエイ</t>
    </rPh>
    <rPh sb="5" eb="7">
      <t>ジョウキョウ</t>
    </rPh>
    <rPh sb="8" eb="10">
      <t>イジ</t>
    </rPh>
    <rPh sb="14" eb="16">
      <t>コンゴ</t>
    </rPh>
    <rPh sb="17" eb="19">
      <t>テキギ</t>
    </rPh>
    <rPh sb="19" eb="21">
      <t>タイオウ</t>
    </rPh>
    <rPh sb="22" eb="24">
      <t>シセツ</t>
    </rPh>
    <rPh sb="25" eb="27">
      <t>カンキョウ</t>
    </rPh>
    <rPh sb="27" eb="29">
      <t>セイビ</t>
    </rPh>
    <rPh sb="31" eb="32">
      <t>オコナ</t>
    </rPh>
    <rPh sb="45" eb="47">
      <t>テキヨウ</t>
    </rPh>
    <rPh sb="47" eb="49">
      <t>シュウリョウ</t>
    </rPh>
    <rPh sb="49" eb="50">
      <t>ゴ</t>
    </rPh>
    <rPh sb="51" eb="53">
      <t>シュウニュウ</t>
    </rPh>
    <rPh sb="54" eb="56">
      <t>ゲンショウ</t>
    </rPh>
    <rPh sb="61" eb="63">
      <t>ミコ</t>
    </rPh>
    <rPh sb="68" eb="70">
      <t>コンゴ</t>
    </rPh>
    <rPh sb="71" eb="73">
      <t>ケイエイ</t>
    </rPh>
    <rPh sb="73" eb="75">
      <t>センリャク</t>
    </rPh>
    <rPh sb="76" eb="78">
      <t>サクテイ</t>
    </rPh>
    <rPh sb="82" eb="83">
      <t>ナカ</t>
    </rPh>
    <rPh sb="86" eb="88">
      <t>ゲンザイ</t>
    </rPh>
    <rPh sb="89" eb="90">
      <t>ミ</t>
    </rPh>
    <rPh sb="90" eb="92">
      <t>サクテイ</t>
    </rPh>
    <rPh sb="93" eb="96">
      <t>グタイテキ</t>
    </rPh>
    <rPh sb="97" eb="99">
      <t>サクテイ</t>
    </rPh>
    <rPh sb="99" eb="101">
      <t>ジキ</t>
    </rPh>
    <rPh sb="102" eb="104">
      <t>ミテイ</t>
    </rPh>
    <rPh sb="106" eb="108">
      <t>サイゼン</t>
    </rPh>
    <rPh sb="109" eb="111">
      <t>シュホウ</t>
    </rPh>
    <rPh sb="112" eb="114">
      <t>ミサダ</t>
    </rPh>
    <rPh sb="118" eb="120">
      <t>シセツ</t>
    </rPh>
    <rPh sb="120" eb="122">
      <t>ウンエイ</t>
    </rPh>
    <rPh sb="123" eb="124">
      <t>オコナ</t>
    </rPh>
    <phoneticPr fontId="9"/>
  </si>
  <si>
    <t xml:space="preserve">世界的にみても再生可能エネルギー産業の発展は目覚ましく、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再エネ出力制御(休日等の電力過剰供給による大規模停電等の回避対策)のルールに従い発電施設(太陽光発電を含む)を停止する体制を整えています。近い将来、当初の推計値を下回る月・年度が発生する可能性もありうることから、売電収入が減少することが危惧されています。
「修繕費比率」が6.1％となっておりますが、モジュールの破損によるものがほとんどを占めています。また、「企業債残高対料金収入比率」が、開設当初から0値である理由は、初期費用に企業債は利用しておらず、基金を利用しているため、率の算出がありません。
</t>
    <rPh sb="0" eb="3">
      <t>セカイテキ</t>
    </rPh>
    <rPh sb="7" eb="9">
      <t>サイセイ</t>
    </rPh>
    <rPh sb="9" eb="11">
      <t>カノウ</t>
    </rPh>
    <rPh sb="16" eb="18">
      <t>サンギョウ</t>
    </rPh>
    <rPh sb="19" eb="21">
      <t>ハッテン</t>
    </rPh>
    <rPh sb="22" eb="24">
      <t>メザ</t>
    </rPh>
    <rPh sb="28" eb="29">
      <t>トク</t>
    </rPh>
    <rPh sb="30" eb="33">
      <t>タイヨウコウ</t>
    </rPh>
    <rPh sb="33" eb="35">
      <t>ハツデン</t>
    </rPh>
    <rPh sb="48" eb="49">
      <t>トウ</t>
    </rPh>
    <rPh sb="50" eb="52">
      <t>キキ</t>
    </rPh>
    <rPh sb="53" eb="55">
      <t>ニッシン</t>
    </rPh>
    <rPh sb="55" eb="57">
      <t>ゲッポ</t>
    </rPh>
    <rPh sb="58" eb="60">
      <t>シンカ</t>
    </rPh>
    <rPh sb="61" eb="62">
      <t>ト</t>
    </rPh>
    <rPh sb="67" eb="69">
      <t>カテイ</t>
    </rPh>
    <rPh sb="70" eb="72">
      <t>キギョウ</t>
    </rPh>
    <rPh sb="73" eb="75">
      <t>キボ</t>
    </rPh>
    <rPh sb="76" eb="77">
      <t>ト</t>
    </rPh>
    <rPh sb="79" eb="81">
      <t>セッチ</t>
    </rPh>
    <rPh sb="82" eb="84">
      <t>アイツ</t>
    </rPh>
    <rPh sb="91" eb="93">
      <t>ジュウミン</t>
    </rPh>
    <rPh sb="94" eb="96">
      <t>キョジュウ</t>
    </rPh>
    <rPh sb="96" eb="98">
      <t>カンキョウ</t>
    </rPh>
    <rPh sb="104" eb="106">
      <t>サンリン</t>
    </rPh>
    <rPh sb="107" eb="109">
      <t>ノウチ</t>
    </rPh>
    <rPh sb="109" eb="110">
      <t>トウ</t>
    </rPh>
    <rPh sb="111" eb="113">
      <t>カンキョウ</t>
    </rPh>
    <rPh sb="113" eb="115">
      <t>ホゼン</t>
    </rPh>
    <rPh sb="116" eb="117">
      <t>カカ</t>
    </rPh>
    <rPh sb="119" eb="122">
      <t>シチョウソン</t>
    </rPh>
    <rPh sb="127" eb="129">
      <t>キョウイ</t>
    </rPh>
    <rPh sb="144" eb="146">
      <t>ジョウキョウ</t>
    </rPh>
    <rPh sb="149" eb="151">
      <t>カイトリ</t>
    </rPh>
    <rPh sb="153" eb="154">
      <t>オコナ</t>
    </rPh>
    <rPh sb="155" eb="157">
      <t>オオテ</t>
    </rPh>
    <rPh sb="157" eb="159">
      <t>デンリョク</t>
    </rPh>
    <rPh sb="159" eb="161">
      <t>カイシャ</t>
    </rPh>
    <rPh sb="165" eb="167">
      <t>シュツリョク</t>
    </rPh>
    <rPh sb="167" eb="169">
      <t>セイギョ</t>
    </rPh>
    <rPh sb="170" eb="173">
      <t>キュウジツトウ</t>
    </rPh>
    <rPh sb="174" eb="176">
      <t>デンリョク</t>
    </rPh>
    <rPh sb="176" eb="178">
      <t>カジョウ</t>
    </rPh>
    <rPh sb="178" eb="180">
      <t>キョウキュウ</t>
    </rPh>
    <rPh sb="183" eb="186">
      <t>ダイキボ</t>
    </rPh>
    <rPh sb="186" eb="188">
      <t>テイデン</t>
    </rPh>
    <rPh sb="188" eb="189">
      <t>トウ</t>
    </rPh>
    <rPh sb="190" eb="192">
      <t>カイヒ</t>
    </rPh>
    <rPh sb="192" eb="194">
      <t>タイサク</t>
    </rPh>
    <rPh sb="200" eb="201">
      <t>シタガ</t>
    </rPh>
    <rPh sb="202" eb="204">
      <t>ハツデン</t>
    </rPh>
    <rPh sb="204" eb="206">
      <t>シセツ</t>
    </rPh>
    <rPh sb="207" eb="210">
      <t>タイヨウコウ</t>
    </rPh>
    <rPh sb="210" eb="212">
      <t>ハツデン</t>
    </rPh>
    <rPh sb="213" eb="214">
      <t>フク</t>
    </rPh>
    <rPh sb="217" eb="219">
      <t>テイシ</t>
    </rPh>
    <rPh sb="221" eb="223">
      <t>タイセイ</t>
    </rPh>
    <rPh sb="224" eb="225">
      <t>トトノ</t>
    </rPh>
    <rPh sb="231" eb="232">
      <t>チカ</t>
    </rPh>
    <rPh sb="233" eb="235">
      <t>ショウライ</t>
    </rPh>
    <rPh sb="236" eb="238">
      <t>トウショ</t>
    </rPh>
    <rPh sb="239" eb="241">
      <t>スイケイ</t>
    </rPh>
    <rPh sb="241" eb="242">
      <t>チ</t>
    </rPh>
    <rPh sb="243" eb="245">
      <t>シタマワ</t>
    </rPh>
    <rPh sb="246" eb="247">
      <t>ツキ</t>
    </rPh>
    <rPh sb="248" eb="250">
      <t>ネンド</t>
    </rPh>
    <rPh sb="251" eb="253">
      <t>ハッセイ</t>
    </rPh>
    <rPh sb="255" eb="258">
      <t>カノウセイ</t>
    </rPh>
    <rPh sb="268" eb="270">
      <t>バイデン</t>
    </rPh>
    <rPh sb="270" eb="272">
      <t>シュウニュウ</t>
    </rPh>
    <rPh sb="273" eb="275">
      <t>ゲンショウ</t>
    </rPh>
    <rPh sb="280" eb="282">
      <t>キグ</t>
    </rPh>
    <rPh sb="292" eb="294">
      <t>シュウゼン</t>
    </rPh>
    <rPh sb="294" eb="295">
      <t>ヒ</t>
    </rPh>
    <rPh sb="295" eb="297">
      <t>ヒリツ</t>
    </rPh>
    <rPh sb="319" eb="321">
      <t>ハソン</t>
    </rPh>
    <rPh sb="332" eb="333">
      <t>シ</t>
    </rPh>
    <rPh sb="343" eb="345">
      <t>キギョウ</t>
    </rPh>
    <rPh sb="345" eb="346">
      <t>サイ</t>
    </rPh>
    <rPh sb="346" eb="348">
      <t>ザンダカ</t>
    </rPh>
    <rPh sb="348" eb="349">
      <t>タイ</t>
    </rPh>
    <rPh sb="349" eb="351">
      <t>リョウキン</t>
    </rPh>
    <rPh sb="351" eb="353">
      <t>シュウニュウ</t>
    </rPh>
    <rPh sb="353" eb="355">
      <t>ヒリツ</t>
    </rPh>
    <rPh sb="358" eb="360">
      <t>カイセツ</t>
    </rPh>
    <rPh sb="360" eb="362">
      <t>トウショ</t>
    </rPh>
    <rPh sb="365" eb="366">
      <t>チ</t>
    </rPh>
    <rPh sb="369" eb="371">
      <t>リユウ</t>
    </rPh>
    <rPh sb="373" eb="375">
      <t>ショキ</t>
    </rPh>
    <rPh sb="375" eb="377">
      <t>ヒヨウ</t>
    </rPh>
    <rPh sb="378" eb="380">
      <t>キギョウ</t>
    </rPh>
    <rPh sb="380" eb="381">
      <t>サイ</t>
    </rPh>
    <rPh sb="382" eb="384">
      <t>リヨウ</t>
    </rPh>
    <rPh sb="390" eb="392">
      <t>キキン</t>
    </rPh>
    <rPh sb="393" eb="395">
      <t>リヨウ</t>
    </rPh>
    <rPh sb="402" eb="403">
      <t>リツ</t>
    </rPh>
    <rPh sb="404" eb="406">
      <t>サンシュツ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</si>
</sst>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192.3</c:v>
                </c:pt>
                <c:pt idx="2">
                  <c:v>165.5</c:v>
                </c:pt>
                <c:pt idx="3">
                  <c:v>147.5</c:v>
                </c:pt>
                <c:pt idx="4">
                  <c:v>123.6</c:v>
                </c:pt>
              </c:numCache>
            </c:numRef>
          </c:val>
          <c:extLst>
            <c:ext xmlns:c16="http://schemas.microsoft.com/office/drawing/2014/chart" uri="{C3380CC4-5D6E-409C-BE32-E72D297353CC}">
              <c16:uniqueId val="{00000000-B582-4130-A55A-E5417B29E10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c:ext xmlns:c16="http://schemas.microsoft.com/office/drawing/2014/chart" uri="{C3380CC4-5D6E-409C-BE32-E72D297353CC}">
              <c16:uniqueId val="{00000001-B582-4130-A55A-E5417B29E10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82-4130-A55A-E5417B29E10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2868-407B-9E0C-91E5D6243F1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2868-407B-9E0C-91E5D6243F1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2-4093-A312-95CBDB232E9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2-4093-A312-95CBDB232E9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39-4954-801E-28BB2CE4B48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9-4954-801E-28BB2CE4B48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B-4819-95C7-D133BFD73FF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B-4819-95C7-D133BFD73FF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0-4938-9900-FAEF76CDE516}"/>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0-4938-9900-FAEF76CDE516}"/>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3-44E7-9799-6488992CC85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3-44E7-9799-6488992CC85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4-44E5-9E9A-46075AC51ED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4-44E5-9E9A-46075AC51ED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9-4A8F-98D8-BD817222F64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9-4A8F-98D8-BD817222F64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58-4901-8920-9EDBBDDD7ED5}"/>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58-4901-8920-9EDBBDDD7ED5}"/>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8-4710-8CE6-A99A8F7C85DA}"/>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8-4710-8CE6-A99A8F7C85DA}"/>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1686.7</c:v>
                </c:pt>
                <c:pt idx="2">
                  <c:v>286.3</c:v>
                </c:pt>
                <c:pt idx="3">
                  <c:v>2223.6999999999998</c:v>
                </c:pt>
                <c:pt idx="4">
                  <c:v>693.4</c:v>
                </c:pt>
              </c:numCache>
            </c:numRef>
          </c:val>
          <c:extLst>
            <c:ext xmlns:c16="http://schemas.microsoft.com/office/drawing/2014/chart" uri="{C3380CC4-5D6E-409C-BE32-E72D297353CC}">
              <c16:uniqueId val="{00000000-2CF2-488F-9CE1-79D25FA2BDD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c:ext xmlns:c16="http://schemas.microsoft.com/office/drawing/2014/chart" uri="{C3380CC4-5D6E-409C-BE32-E72D297353CC}">
              <c16:uniqueId val="{00000001-2CF2-488F-9CE1-79D25FA2BDD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CF2-488F-9CE1-79D25FA2BDD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1-4B67-87EF-9A688068D79E}"/>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1-4B67-87EF-9A688068D79E}"/>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C2-4B40-9C90-E389A5DDFAE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C2-4B40-9C90-E389A5DDFAE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8D-406C-9B02-F576D03261A7}"/>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8D-406C-9B02-F576D03261A7}"/>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F-4AD3-9F56-C8F2591C1C82}"/>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F-4AD3-9F56-C8F2591C1C82}"/>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99-4609-AE24-D0FEFFFCEBDC}"/>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99-4609-AE24-D0FEFFFCEBDC}"/>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E5-4672-B66C-C360CABB6F5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E5-4672-B66C-C360CABB6F5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10.8</c:v>
                </c:pt>
                <c:pt idx="2">
                  <c:v>13.7</c:v>
                </c:pt>
                <c:pt idx="3">
                  <c:v>14.4</c:v>
                </c:pt>
                <c:pt idx="4">
                  <c:v>14.7</c:v>
                </c:pt>
              </c:numCache>
            </c:numRef>
          </c:val>
          <c:extLst>
            <c:ext xmlns:c16="http://schemas.microsoft.com/office/drawing/2014/chart" uri="{C3380CC4-5D6E-409C-BE32-E72D297353CC}">
              <c16:uniqueId val="{00000000-1F9E-4069-B7B5-BFBB3585BAE9}"/>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c:ext xmlns:c16="http://schemas.microsoft.com/office/drawing/2014/chart" uri="{C3380CC4-5D6E-409C-BE32-E72D297353CC}">
              <c16:uniqueId val="{00000001-1F9E-4069-B7B5-BFBB3585BAE9}"/>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3.7</c:v>
                </c:pt>
                <c:pt idx="2">
                  <c:v>1.1000000000000001</c:v>
                </c:pt>
                <c:pt idx="3">
                  <c:v>0</c:v>
                </c:pt>
                <c:pt idx="4">
                  <c:v>6.1</c:v>
                </c:pt>
              </c:numCache>
            </c:numRef>
          </c:val>
          <c:extLst>
            <c:ext xmlns:c16="http://schemas.microsoft.com/office/drawing/2014/chart" uri="{C3380CC4-5D6E-409C-BE32-E72D297353CC}">
              <c16:uniqueId val="{00000000-26BC-4BE7-8DEC-FA5B8AB12AD8}"/>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c:ext xmlns:c16="http://schemas.microsoft.com/office/drawing/2014/chart" uri="{C3380CC4-5D6E-409C-BE32-E72D297353CC}">
              <c16:uniqueId val="{00000001-26BC-4BE7-8DEC-FA5B8AB12AD8}"/>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041B-4B47-9031-6FE3C2B7AF9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c:ext xmlns:c16="http://schemas.microsoft.com/office/drawing/2014/chart" uri="{C3380CC4-5D6E-409C-BE32-E72D297353CC}">
              <c16:uniqueId val="{00000001-041B-4B47-9031-6FE3C2B7AF9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E-4AA4-BA56-074B2C9C8D5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E-4AA4-BA56-074B2C9C8D5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B8-4DDC-B473-15C60C8CFAA3}"/>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B8-4DDC-B473-15C60C8CFAA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EB8-4DDC-B473-15C60C8CFAA3}"/>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D64F-4FF3-B802-BC3F28D16D8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c:ext xmlns:c16="http://schemas.microsoft.com/office/drawing/2014/chart" uri="{C3380CC4-5D6E-409C-BE32-E72D297353CC}">
              <c16:uniqueId val="{00000001-D64F-4FF3-B802-BC3F28D16D8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30940.799999999999</c:v>
                </c:pt>
                <c:pt idx="2">
                  <c:v>26168.9</c:v>
                </c:pt>
                <c:pt idx="3">
                  <c:v>29319.7</c:v>
                </c:pt>
                <c:pt idx="4">
                  <c:v>35045.300000000003</c:v>
                </c:pt>
              </c:numCache>
            </c:numRef>
          </c:val>
          <c:extLst>
            <c:ext xmlns:c16="http://schemas.microsoft.com/office/drawing/2014/chart" uri="{C3380CC4-5D6E-409C-BE32-E72D297353CC}">
              <c16:uniqueId val="{00000000-3BF0-43C9-8750-6620AD3E06A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c:ext xmlns:c16="http://schemas.microsoft.com/office/drawing/2014/chart" uri="{C3380CC4-5D6E-409C-BE32-E72D297353CC}">
              <c16:uniqueId val="{00000001-3BF0-43C9-8750-6620AD3E06A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57881</c:v>
                </c:pt>
                <c:pt idx="2">
                  <c:v>44239</c:v>
                </c:pt>
                <c:pt idx="3">
                  <c:v>37755</c:v>
                </c:pt>
                <c:pt idx="4">
                  <c:v>22831</c:v>
                </c:pt>
              </c:numCache>
            </c:numRef>
          </c:val>
          <c:extLst>
            <c:ext xmlns:c16="http://schemas.microsoft.com/office/drawing/2014/chart" uri="{C3380CC4-5D6E-409C-BE32-E72D297353CC}">
              <c16:uniqueId val="{00000000-5BD5-4F25-A18B-140AA88CAFC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c:ext xmlns:c16="http://schemas.microsoft.com/office/drawing/2014/chart" uri="{C3380CC4-5D6E-409C-BE32-E72D297353CC}">
              <c16:uniqueId val="{00000001-5BD5-4F25-A18B-140AA88CAFC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10.8</c:v>
                </c:pt>
                <c:pt idx="2">
                  <c:v>13.7</c:v>
                </c:pt>
                <c:pt idx="3">
                  <c:v>14.4</c:v>
                </c:pt>
                <c:pt idx="4">
                  <c:v>14.7</c:v>
                </c:pt>
              </c:numCache>
            </c:numRef>
          </c:val>
          <c:extLst>
            <c:ext xmlns:c16="http://schemas.microsoft.com/office/drawing/2014/chart" uri="{C3380CC4-5D6E-409C-BE32-E72D297353CC}">
              <c16:uniqueId val="{00000000-C3D3-413D-A4A5-4D33E6BD3A8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C3D3-413D-A4A5-4D33E6BD3A8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3.7</c:v>
                </c:pt>
                <c:pt idx="2">
                  <c:v>1.1000000000000001</c:v>
                </c:pt>
                <c:pt idx="3">
                  <c:v>0</c:v>
                </c:pt>
                <c:pt idx="4">
                  <c:v>6.1</c:v>
                </c:pt>
              </c:numCache>
            </c:numRef>
          </c:val>
          <c:extLst>
            <c:ext xmlns:c16="http://schemas.microsoft.com/office/drawing/2014/chart" uri="{C3380CC4-5D6E-409C-BE32-E72D297353CC}">
              <c16:uniqueId val="{00000000-4E9F-4D9B-8D59-CCA7D0A5D6D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c:ext xmlns:c16="http://schemas.microsoft.com/office/drawing/2014/chart" uri="{C3380CC4-5D6E-409C-BE32-E72D297353CC}">
              <c16:uniqueId val="{00000001-4E9F-4D9B-8D59-CCA7D0A5D6D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EF65-4E1C-BEEC-67D15958AEAE}"/>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c:ext xmlns:c16="http://schemas.microsoft.com/office/drawing/2014/chart" uri="{C3380CC4-5D6E-409C-BE32-E72D297353CC}">
              <c16:uniqueId val="{00000001-EF65-4E1C-BEEC-67D15958AEAE}"/>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0-42F3-B181-B57F59084F9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0-42F3-B181-B57F59084F9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9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9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9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9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9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9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9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9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9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9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9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99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99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99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99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200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200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200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200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200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200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200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200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20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200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201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201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20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201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20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20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202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202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202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202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20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202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203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203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20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topLeftCell="K36" zoomScale="40" zoomScaleNormal="25" zoomScaleSheetLayoutView="40" workbookViewId="0">
      <selection activeCell="X39" sqref="X39:X4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　豊後大野市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258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f>データ!AM6</f>
        <v>2027</v>
      </c>
      <c r="I15" s="171"/>
      <c r="J15" s="171">
        <f>データ!AN6</f>
        <v>2582</v>
      </c>
      <c r="K15" s="171"/>
      <c r="L15" s="171">
        <f>データ!AO6</f>
        <v>2709</v>
      </c>
      <c r="M15" s="171"/>
      <c r="N15" s="172">
        <f>データ!AP6</f>
        <v>2758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f>データ!AR6</f>
        <v>2027</v>
      </c>
      <c r="I16" s="177"/>
      <c r="J16" s="177">
        <f>データ!AS6</f>
        <v>2582</v>
      </c>
      <c r="K16" s="177"/>
      <c r="L16" s="177">
        <f>データ!AT6</f>
        <v>2709</v>
      </c>
      <c r="M16" s="177"/>
      <c r="N16" s="166">
        <f>データ!AU6</f>
        <v>2758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110277</v>
      </c>
      <c r="J19" s="180"/>
      <c r="K19" s="180"/>
      <c r="L19" s="180">
        <f>データ!AX6</f>
        <v>110277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261</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260</v>
      </c>
      <c r="AL99" s="202"/>
      <c r="AM99" s="202"/>
      <c r="AN99" s="202"/>
      <c r="AO99" s="202"/>
      <c r="AP99" s="202"/>
      <c r="AQ99" s="203"/>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LKWnFG1mDn4MJojsFCSyF1RtFFbDwjk60yDCR0Cl0VpqUU6IYWuCbJdK69eXorbE7Ry1nwhyIxUfhJWffaChw==" saltValue="PTvwRI8mKGvXxoaXz14XU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2017</v>
      </c>
      <c r="C6" s="67" t="str">
        <f t="shared" ref="C6:AX6" si="6">C7</f>
        <v>442127</v>
      </c>
      <c r="D6" s="67" t="str">
        <f t="shared" si="6"/>
        <v>47</v>
      </c>
      <c r="E6" s="67" t="str">
        <f t="shared" si="6"/>
        <v>04</v>
      </c>
      <c r="F6" s="67" t="str">
        <f t="shared" si="6"/>
        <v>0</v>
      </c>
      <c r="G6" s="67" t="str">
        <f t="shared" si="6"/>
        <v>000</v>
      </c>
      <c r="H6" s="67" t="str">
        <f t="shared" si="6"/>
        <v>大分県　豊後大野市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平成46年4月1日　豊後大野市太陽光第２発電所</v>
      </c>
      <c r="S6" s="71" t="str">
        <f t="shared" si="6"/>
        <v>平成46年4月1日　豊後大野市太陽光第２発電所</v>
      </c>
      <c r="T6" s="67" t="str">
        <f t="shared" si="6"/>
        <v>無</v>
      </c>
      <c r="U6" s="71" t="str">
        <f t="shared" si="6"/>
        <v>九州電力㈱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2027</v>
      </c>
      <c r="AN6" s="69">
        <f t="shared" si="6"/>
        <v>2582</v>
      </c>
      <c r="AO6" s="69">
        <f t="shared" si="6"/>
        <v>2709</v>
      </c>
      <c r="AP6" s="69">
        <f t="shared" si="6"/>
        <v>2758</v>
      </c>
      <c r="AQ6" s="69" t="str">
        <f t="shared" si="6"/>
        <v>-</v>
      </c>
      <c r="AR6" s="69">
        <f t="shared" si="6"/>
        <v>2027</v>
      </c>
      <c r="AS6" s="69">
        <f t="shared" si="6"/>
        <v>2582</v>
      </c>
      <c r="AT6" s="69">
        <f t="shared" si="6"/>
        <v>2709</v>
      </c>
      <c r="AU6" s="69">
        <f t="shared" si="6"/>
        <v>2758</v>
      </c>
      <c r="AV6" s="69" t="str">
        <f t="shared" si="6"/>
        <v>-</v>
      </c>
      <c r="AW6" s="69">
        <f t="shared" si="6"/>
        <v>110277</v>
      </c>
      <c r="AX6" s="69">
        <f t="shared" si="6"/>
        <v>110277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5</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2027</v>
      </c>
      <c r="AN7" s="80">
        <v>2582</v>
      </c>
      <c r="AO7" s="80">
        <v>2709</v>
      </c>
      <c r="AP7" s="80">
        <v>2758</v>
      </c>
      <c r="AQ7" s="80" t="s">
        <v>126</v>
      </c>
      <c r="AR7" s="80">
        <v>2027</v>
      </c>
      <c r="AS7" s="80">
        <v>2582</v>
      </c>
      <c r="AT7" s="80">
        <v>2709</v>
      </c>
      <c r="AU7" s="80">
        <v>2758</v>
      </c>
      <c r="AV7" s="80" t="s">
        <v>126</v>
      </c>
      <c r="AW7" s="80">
        <v>110277</v>
      </c>
      <c r="AX7" s="80">
        <v>110277</v>
      </c>
      <c r="AY7" s="83" t="s">
        <v>126</v>
      </c>
      <c r="AZ7" s="83">
        <v>192.3</v>
      </c>
      <c r="BA7" s="83">
        <v>165.5</v>
      </c>
      <c r="BB7" s="83">
        <v>147.5</v>
      </c>
      <c r="BC7" s="83">
        <v>123.6</v>
      </c>
      <c r="BD7" s="83" t="s">
        <v>126</v>
      </c>
      <c r="BE7" s="83">
        <v>124.4</v>
      </c>
      <c r="BF7" s="83">
        <v>118.8</v>
      </c>
      <c r="BG7" s="83">
        <v>88.8</v>
      </c>
      <c r="BH7" s="83">
        <v>121.3</v>
      </c>
      <c r="BI7" s="83">
        <v>100</v>
      </c>
      <c r="BJ7" s="83" t="s">
        <v>126</v>
      </c>
      <c r="BK7" s="83">
        <v>1686.7</v>
      </c>
      <c r="BL7" s="83">
        <v>286.3</v>
      </c>
      <c r="BM7" s="83">
        <v>2223.6999999999998</v>
      </c>
      <c r="BN7" s="83">
        <v>693.4</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30940.799999999999</v>
      </c>
      <c r="CH7" s="83">
        <v>26168.9</v>
      </c>
      <c r="CI7" s="83">
        <v>29319.7</v>
      </c>
      <c r="CJ7" s="83">
        <v>35045.300000000003</v>
      </c>
      <c r="CK7" s="83" t="s">
        <v>126</v>
      </c>
      <c r="CL7" s="83">
        <v>17642.5</v>
      </c>
      <c r="CM7" s="83">
        <v>18815.8</v>
      </c>
      <c r="CN7" s="83">
        <v>22847.9</v>
      </c>
      <c r="CO7" s="83">
        <v>19210.5</v>
      </c>
      <c r="CP7" s="80" t="s">
        <v>126</v>
      </c>
      <c r="CQ7" s="80">
        <v>57881</v>
      </c>
      <c r="CR7" s="80">
        <v>44239</v>
      </c>
      <c r="CS7" s="80">
        <v>37755</v>
      </c>
      <c r="CT7" s="80">
        <v>22831</v>
      </c>
      <c r="CU7" s="80" t="s">
        <v>126</v>
      </c>
      <c r="CV7" s="80">
        <v>58539</v>
      </c>
      <c r="CW7" s="80">
        <v>37685</v>
      </c>
      <c r="CX7" s="80">
        <v>2390</v>
      </c>
      <c r="CY7" s="80">
        <v>32739</v>
      </c>
      <c r="CZ7" s="80">
        <v>2148</v>
      </c>
      <c r="DA7" s="83" t="s">
        <v>126</v>
      </c>
      <c r="DB7" s="83">
        <v>10.8</v>
      </c>
      <c r="DC7" s="83">
        <v>13.7</v>
      </c>
      <c r="DD7" s="83">
        <v>14.4</v>
      </c>
      <c r="DE7" s="83">
        <v>14.7</v>
      </c>
      <c r="DF7" s="83" t="s">
        <v>126</v>
      </c>
      <c r="DG7" s="83">
        <v>35.299999999999997</v>
      </c>
      <c r="DH7" s="83">
        <v>32.299999999999997</v>
      </c>
      <c r="DI7" s="83">
        <v>35.799999999999997</v>
      </c>
      <c r="DJ7" s="83">
        <v>31.7</v>
      </c>
      <c r="DK7" s="83" t="s">
        <v>126</v>
      </c>
      <c r="DL7" s="83">
        <v>3.7</v>
      </c>
      <c r="DM7" s="83">
        <v>1.1000000000000001</v>
      </c>
      <c r="DN7" s="83">
        <v>0</v>
      </c>
      <c r="DO7" s="83">
        <v>6.1</v>
      </c>
      <c r="DP7" s="83" t="s">
        <v>126</v>
      </c>
      <c r="DQ7" s="83">
        <v>14.6</v>
      </c>
      <c r="DR7" s="83">
        <v>17.3</v>
      </c>
      <c r="DS7" s="83">
        <v>14.6</v>
      </c>
      <c r="DT7" s="83">
        <v>11.9</v>
      </c>
      <c r="DU7" s="83" t="s">
        <v>126</v>
      </c>
      <c r="DV7" s="83">
        <v>0</v>
      </c>
      <c r="DW7" s="83">
        <v>0</v>
      </c>
      <c r="DX7" s="83">
        <v>0</v>
      </c>
      <c r="DY7" s="83">
        <v>0</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74.599999999999994</v>
      </c>
      <c r="EV7" s="83">
        <v>77.099999999999994</v>
      </c>
      <c r="EW7" s="83">
        <v>79.8</v>
      </c>
      <c r="EX7" s="83">
        <v>88</v>
      </c>
      <c r="EY7" s="80" t="s">
        <v>126</v>
      </c>
      <c r="EZ7" s="83" t="s">
        <v>126</v>
      </c>
      <c r="FA7" s="83" t="s">
        <v>126</v>
      </c>
      <c r="FB7" s="83" t="s">
        <v>126</v>
      </c>
      <c r="FC7" s="83" t="s">
        <v>126</v>
      </c>
      <c r="FD7" s="83" t="s">
        <v>126</v>
      </c>
      <c r="FE7" s="83" t="s">
        <v>126</v>
      </c>
      <c r="FF7" s="83">
        <v>56.1</v>
      </c>
      <c r="FG7" s="83">
        <v>61.8</v>
      </c>
      <c r="FH7" s="83">
        <v>61.6</v>
      </c>
      <c r="FI7" s="83">
        <v>57.3</v>
      </c>
      <c r="FJ7" s="83" t="s">
        <v>126</v>
      </c>
      <c r="FK7" s="83" t="s">
        <v>126</v>
      </c>
      <c r="FL7" s="83" t="s">
        <v>126</v>
      </c>
      <c r="FM7" s="83" t="s">
        <v>126</v>
      </c>
      <c r="FN7" s="83" t="s">
        <v>126</v>
      </c>
      <c r="FO7" s="83" t="s">
        <v>126</v>
      </c>
      <c r="FP7" s="83">
        <v>16.7</v>
      </c>
      <c r="FQ7" s="83">
        <v>8.6999999999999993</v>
      </c>
      <c r="FR7" s="83">
        <v>5.7</v>
      </c>
      <c r="FS7" s="83">
        <v>4.2</v>
      </c>
      <c r="FT7" s="83" t="s">
        <v>126</v>
      </c>
      <c r="FU7" s="83" t="s">
        <v>126</v>
      </c>
      <c r="FV7" s="83" t="s">
        <v>126</v>
      </c>
      <c r="FW7" s="83" t="s">
        <v>126</v>
      </c>
      <c r="FX7" s="83" t="s">
        <v>126</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v>2148</v>
      </c>
      <c r="KW7" s="83" t="s">
        <v>126</v>
      </c>
      <c r="KX7" s="83">
        <v>10.8</v>
      </c>
      <c r="KY7" s="83">
        <v>13.7</v>
      </c>
      <c r="KZ7" s="83">
        <v>14.4</v>
      </c>
      <c r="LA7" s="83">
        <v>14.7</v>
      </c>
      <c r="LB7" s="83" t="s">
        <v>126</v>
      </c>
      <c r="LC7" s="83">
        <v>13.7</v>
      </c>
      <c r="LD7" s="83">
        <v>12</v>
      </c>
      <c r="LE7" s="83">
        <v>14.5</v>
      </c>
      <c r="LF7" s="83">
        <v>14.9</v>
      </c>
      <c r="LG7" s="83" t="s">
        <v>126</v>
      </c>
      <c r="LH7" s="83">
        <v>3.7</v>
      </c>
      <c r="LI7" s="83">
        <v>1.1000000000000001</v>
      </c>
      <c r="LJ7" s="83">
        <v>0</v>
      </c>
      <c r="LK7" s="83">
        <v>6.1</v>
      </c>
      <c r="LL7" s="83" t="s">
        <v>126</v>
      </c>
      <c r="LM7" s="83">
        <v>2.5</v>
      </c>
      <c r="LN7" s="83">
        <v>0.3</v>
      </c>
      <c r="LO7" s="83">
        <v>0.3</v>
      </c>
      <c r="LP7" s="83">
        <v>0.3</v>
      </c>
      <c r="LQ7" s="83" t="s">
        <v>126</v>
      </c>
      <c r="LR7" s="83">
        <v>0</v>
      </c>
      <c r="LS7" s="83">
        <v>0</v>
      </c>
      <c r="LT7" s="83">
        <v>0</v>
      </c>
      <c r="LU7" s="83">
        <v>0</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100</v>
      </c>
      <c r="MN7" s="83">
        <v>100</v>
      </c>
      <c r="MO7" s="83">
        <v>100</v>
      </c>
      <c r="MP7" s="83" t="s">
        <v>126</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（最大出力合計2,148kW）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（最大出力合計2,148kW）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f>AZ7</f>
        <v>192.3</v>
      </c>
      <c r="BA11" s="95">
        <f>BA7</f>
        <v>165.5</v>
      </c>
      <c r="BB11" s="95">
        <f>BB7</f>
        <v>147.5</v>
      </c>
      <c r="BC11" s="95">
        <f>BC7</f>
        <v>123.6</v>
      </c>
      <c r="BD11" s="84"/>
      <c r="BE11" s="84"/>
      <c r="BF11" s="84"/>
      <c r="BG11" s="84"/>
      <c r="BH11" s="84"/>
      <c r="BI11" s="94" t="s">
        <v>139</v>
      </c>
      <c r="BJ11" s="95" t="str">
        <f>BJ7</f>
        <v>-</v>
      </c>
      <c r="BK11" s="95">
        <f>BK7</f>
        <v>1686.7</v>
      </c>
      <c r="BL11" s="95">
        <f>BL7</f>
        <v>286.3</v>
      </c>
      <c r="BM11" s="95">
        <f>BM7</f>
        <v>2223.6999999999998</v>
      </c>
      <c r="BN11" s="95">
        <f>BN7</f>
        <v>693.4</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f>CG7</f>
        <v>30940.799999999999</v>
      </c>
      <c r="CH11" s="95">
        <f>CH7</f>
        <v>26168.9</v>
      </c>
      <c r="CI11" s="95">
        <f>CI7</f>
        <v>29319.7</v>
      </c>
      <c r="CJ11" s="95">
        <f>CJ7</f>
        <v>35045.300000000003</v>
      </c>
      <c r="CK11" s="84"/>
      <c r="CL11" s="84"/>
      <c r="CM11" s="84"/>
      <c r="CN11" s="84"/>
      <c r="CO11" s="94" t="s">
        <v>139</v>
      </c>
      <c r="CP11" s="96" t="str">
        <f>CP7</f>
        <v>-</v>
      </c>
      <c r="CQ11" s="96">
        <f>CQ7</f>
        <v>57881</v>
      </c>
      <c r="CR11" s="96">
        <f>CR7</f>
        <v>44239</v>
      </c>
      <c r="CS11" s="96">
        <f>CS7</f>
        <v>37755</v>
      </c>
      <c r="CT11" s="96">
        <f>CT7</f>
        <v>22831</v>
      </c>
      <c r="CU11" s="84"/>
      <c r="CV11" s="84"/>
      <c r="CW11" s="84"/>
      <c r="CX11" s="84"/>
      <c r="CY11" s="84"/>
      <c r="CZ11" s="94" t="s">
        <v>139</v>
      </c>
      <c r="DA11" s="95" t="str">
        <f>DA7</f>
        <v>-</v>
      </c>
      <c r="DB11" s="95">
        <f>DB7</f>
        <v>10.8</v>
      </c>
      <c r="DC11" s="95">
        <f>DC7</f>
        <v>13.7</v>
      </c>
      <c r="DD11" s="95">
        <f>DD7</f>
        <v>14.4</v>
      </c>
      <c r="DE11" s="95">
        <f>DE7</f>
        <v>14.7</v>
      </c>
      <c r="DF11" s="84"/>
      <c r="DG11" s="84"/>
      <c r="DH11" s="84"/>
      <c r="DI11" s="84"/>
      <c r="DJ11" s="94" t="s">
        <v>139</v>
      </c>
      <c r="DK11" s="95" t="str">
        <f>DK7</f>
        <v>-</v>
      </c>
      <c r="DL11" s="95">
        <f>DL7</f>
        <v>3.7</v>
      </c>
      <c r="DM11" s="95">
        <f>DM7</f>
        <v>1.1000000000000001</v>
      </c>
      <c r="DN11" s="95">
        <f>DN7</f>
        <v>0</v>
      </c>
      <c r="DO11" s="95">
        <f>DO7</f>
        <v>6.1</v>
      </c>
      <c r="DP11" s="84"/>
      <c r="DQ11" s="84"/>
      <c r="DR11" s="84"/>
      <c r="DS11" s="84"/>
      <c r="DT11" s="94" t="s">
        <v>139</v>
      </c>
      <c r="DU11" s="95" t="str">
        <f>DU7</f>
        <v>-</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t="str">
        <f>EO7</f>
        <v>-</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f>KX7</f>
        <v>10.8</v>
      </c>
      <c r="KY11" s="95">
        <f>KY7</f>
        <v>13.7</v>
      </c>
      <c r="KZ11" s="95">
        <f>KZ7</f>
        <v>14.4</v>
      </c>
      <c r="LA11" s="95">
        <f>LA7</f>
        <v>14.7</v>
      </c>
      <c r="LB11" s="84"/>
      <c r="LC11" s="84"/>
      <c r="LD11" s="84"/>
      <c r="LE11" s="84"/>
      <c r="LF11" s="94" t="s">
        <v>139</v>
      </c>
      <c r="LG11" s="95" t="str">
        <f>LG7</f>
        <v>-</v>
      </c>
      <c r="LH11" s="95">
        <f>LH7</f>
        <v>3.7</v>
      </c>
      <c r="LI11" s="95">
        <f>LI7</f>
        <v>1.1000000000000001</v>
      </c>
      <c r="LJ11" s="95">
        <f>LJ7</f>
        <v>0</v>
      </c>
      <c r="LK11" s="95">
        <f>LK7</f>
        <v>6.1</v>
      </c>
      <c r="LL11" s="84"/>
      <c r="LM11" s="84"/>
      <c r="LN11" s="84"/>
      <c r="LO11" s="84"/>
      <c r="LP11" s="94" t="s">
        <v>139</v>
      </c>
      <c r="LQ11" s="95" t="str">
        <f>LQ7</f>
        <v>-</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t="str">
        <f>BD7</f>
        <v>-</v>
      </c>
      <c r="AZ12" s="95">
        <f>BE7</f>
        <v>124.4</v>
      </c>
      <c r="BA12" s="95">
        <f>BF7</f>
        <v>118.8</v>
      </c>
      <c r="BB12" s="95">
        <f>BG7</f>
        <v>88.8</v>
      </c>
      <c r="BC12" s="95">
        <f>BH7</f>
        <v>121.3</v>
      </c>
      <c r="BD12" s="84"/>
      <c r="BE12" s="84"/>
      <c r="BF12" s="84"/>
      <c r="BG12" s="84"/>
      <c r="BH12" s="84"/>
      <c r="BI12" s="94" t="s">
        <v>140</v>
      </c>
      <c r="BJ12" s="95" t="str">
        <f>BO7</f>
        <v>-</v>
      </c>
      <c r="BK12" s="95">
        <f>BP7</f>
        <v>324.60000000000002</v>
      </c>
      <c r="BL12" s="95">
        <f>BQ7</f>
        <v>255.4</v>
      </c>
      <c r="BM12" s="95">
        <f>BR7</f>
        <v>269.8</v>
      </c>
      <c r="BN12" s="95">
        <f>BS7</f>
        <v>247.9</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t="str">
        <f>CK7</f>
        <v>-</v>
      </c>
      <c r="CG12" s="95">
        <f>CL7</f>
        <v>17642.5</v>
      </c>
      <c r="CH12" s="95">
        <f>CM7</f>
        <v>18815.8</v>
      </c>
      <c r="CI12" s="95">
        <f>CN7</f>
        <v>22847.9</v>
      </c>
      <c r="CJ12" s="95">
        <f>CO7</f>
        <v>19210.5</v>
      </c>
      <c r="CK12" s="84"/>
      <c r="CL12" s="84"/>
      <c r="CM12" s="84"/>
      <c r="CN12" s="84"/>
      <c r="CO12" s="94" t="s">
        <v>140</v>
      </c>
      <c r="CP12" s="96" t="str">
        <f>CU7</f>
        <v>-</v>
      </c>
      <c r="CQ12" s="96">
        <f>CV7</f>
        <v>58539</v>
      </c>
      <c r="CR12" s="96">
        <f>CW7</f>
        <v>37685</v>
      </c>
      <c r="CS12" s="96">
        <f>CX7</f>
        <v>2390</v>
      </c>
      <c r="CT12" s="96">
        <f>CY7</f>
        <v>32739</v>
      </c>
      <c r="CU12" s="84"/>
      <c r="CV12" s="84"/>
      <c r="CW12" s="84"/>
      <c r="CX12" s="84"/>
      <c r="CY12" s="84"/>
      <c r="CZ12" s="94" t="s">
        <v>140</v>
      </c>
      <c r="DA12" s="95" t="str">
        <f>DF7</f>
        <v>-</v>
      </c>
      <c r="DB12" s="95">
        <f>DG7</f>
        <v>35.299999999999997</v>
      </c>
      <c r="DC12" s="95">
        <f>DH7</f>
        <v>32.299999999999997</v>
      </c>
      <c r="DD12" s="95">
        <f>DI7</f>
        <v>35.799999999999997</v>
      </c>
      <c r="DE12" s="95">
        <f>DJ7</f>
        <v>31.7</v>
      </c>
      <c r="DF12" s="84"/>
      <c r="DG12" s="84"/>
      <c r="DH12" s="84"/>
      <c r="DI12" s="84"/>
      <c r="DJ12" s="94" t="s">
        <v>140</v>
      </c>
      <c r="DK12" s="95" t="str">
        <f>DP7</f>
        <v>-</v>
      </c>
      <c r="DL12" s="95">
        <f>DQ7</f>
        <v>14.6</v>
      </c>
      <c r="DM12" s="95">
        <f>DR7</f>
        <v>17.3</v>
      </c>
      <c r="DN12" s="95">
        <f>DS7</f>
        <v>14.6</v>
      </c>
      <c r="DO12" s="95">
        <f>DT7</f>
        <v>11.9</v>
      </c>
      <c r="DP12" s="84"/>
      <c r="DQ12" s="84"/>
      <c r="DR12" s="84"/>
      <c r="DS12" s="84"/>
      <c r="DT12" s="94" t="s">
        <v>140</v>
      </c>
      <c r="DU12" s="95" t="str">
        <f>DZ7</f>
        <v>-</v>
      </c>
      <c r="DV12" s="95">
        <f>EA7</f>
        <v>102</v>
      </c>
      <c r="DW12" s="95">
        <f>EB7</f>
        <v>100.7</v>
      </c>
      <c r="DX12" s="95">
        <f>EC7</f>
        <v>100.1</v>
      </c>
      <c r="DY12" s="95">
        <f>ED7</f>
        <v>132.80000000000001</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t="str">
        <f>ET7</f>
        <v>-</v>
      </c>
      <c r="EP12" s="95">
        <f>EU7</f>
        <v>74.599999999999994</v>
      </c>
      <c r="EQ12" s="95">
        <f>EV7</f>
        <v>77.099999999999994</v>
      </c>
      <c r="ER12" s="95">
        <f>EW7</f>
        <v>79.8</v>
      </c>
      <c r="ES12" s="95">
        <f>EX7</f>
        <v>88</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f>IF($KW$8,LC7,"-")</f>
        <v>13.7</v>
      </c>
      <c r="KY12" s="95">
        <f>IF($KW$8,LD7,"-")</f>
        <v>12</v>
      </c>
      <c r="KZ12" s="95">
        <f>IF($KW$8,LE7,"-")</f>
        <v>14.5</v>
      </c>
      <c r="LA12" s="95">
        <f>IF($KW$8,LF7,"-")</f>
        <v>14.9</v>
      </c>
      <c r="LB12" s="84"/>
      <c r="LC12" s="84"/>
      <c r="LD12" s="84"/>
      <c r="LE12" s="84"/>
      <c r="LF12" s="94" t="s">
        <v>140</v>
      </c>
      <c r="LG12" s="95" t="str">
        <f>IF($LG$8,LL7,"-")</f>
        <v>-</v>
      </c>
      <c r="LH12" s="95">
        <f>IF($LG$8,LM7,"-")</f>
        <v>2.5</v>
      </c>
      <c r="LI12" s="95">
        <f>IF($LG$8,LN7,"-")</f>
        <v>0.3</v>
      </c>
      <c r="LJ12" s="95">
        <f>IF($LG$8,LO7,"-")</f>
        <v>0.3</v>
      </c>
      <c r="LK12" s="95">
        <f>IF($LG$8,LP7,"-")</f>
        <v>0.3</v>
      </c>
      <c r="LL12" s="84"/>
      <c r="LM12" s="84"/>
      <c r="LN12" s="84"/>
      <c r="LO12" s="84"/>
      <c r="LP12" s="94" t="s">
        <v>140</v>
      </c>
      <c r="LQ12" s="95" t="str">
        <f>IF($LQ$8,LV7,"-")</f>
        <v>-</v>
      </c>
      <c r="LR12" s="95">
        <f>IF($LQ$8,LW7,"-")</f>
        <v>259</v>
      </c>
      <c r="LS12" s="95">
        <f>IF($LQ$8,LX7,"-")</f>
        <v>197.2</v>
      </c>
      <c r="LT12" s="95">
        <f>IF($LQ$8,LY7,"-")</f>
        <v>184.6</v>
      </c>
      <c r="LU12" s="95">
        <f>IF($LQ$8,LZ7,"-")</f>
        <v>174.5</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1" t="s">
        <v>143</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144</v>
      </c>
      <c r="C15" s="190"/>
      <c r="D15" s="100"/>
      <c r="E15" s="97">
        <v>1</v>
      </c>
      <c r="F15" s="190" t="s">
        <v>145</v>
      </c>
      <c r="G15" s="190"/>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148</v>
      </c>
      <c r="C16" s="190"/>
      <c r="D16" s="100"/>
      <c r="E16" s="97">
        <f>E15+1</f>
        <v>2</v>
      </c>
      <c r="F16" s="190" t="s">
        <v>149</v>
      </c>
      <c r="G16" s="190"/>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151</v>
      </c>
      <c r="C17" s="190"/>
      <c r="D17" s="100"/>
      <c r="E17" s="97">
        <f t="shared" ref="E17" si="8">E16+1</f>
        <v>3</v>
      </c>
      <c r="F17" s="190" t="s">
        <v>152</v>
      </c>
      <c r="G17" s="190"/>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t="e">
        <f>IF(AY7="-",NA(),AY7)</f>
        <v>#N/A</v>
      </c>
      <c r="AZ17" s="106">
        <f t="shared" ref="AZ17:BC17" si="9">IF(AZ7="-",NA(),AZ7)</f>
        <v>192.3</v>
      </c>
      <c r="BA17" s="106">
        <f t="shared" si="9"/>
        <v>165.5</v>
      </c>
      <c r="BB17" s="106">
        <f t="shared" si="9"/>
        <v>147.5</v>
      </c>
      <c r="BC17" s="106">
        <f t="shared" si="9"/>
        <v>123.6</v>
      </c>
      <c r="BD17" s="100"/>
      <c r="BE17" s="100"/>
      <c r="BF17" s="100"/>
      <c r="BG17" s="100"/>
      <c r="BH17" s="100"/>
      <c r="BI17" s="105" t="s">
        <v>154</v>
      </c>
      <c r="BJ17" s="106" t="e">
        <f>IF(BJ7="-",NA(),BJ7)</f>
        <v>#N/A</v>
      </c>
      <c r="BK17" s="106">
        <f t="shared" ref="BK17:BN17" si="10">IF(BK7="-",NA(),BK7)</f>
        <v>1686.7</v>
      </c>
      <c r="BL17" s="106">
        <f t="shared" si="10"/>
        <v>286.3</v>
      </c>
      <c r="BM17" s="106">
        <f t="shared" si="10"/>
        <v>2223.6999999999998</v>
      </c>
      <c r="BN17" s="106">
        <f t="shared" si="10"/>
        <v>693.4</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t="e">
        <f>IF(CF7="-",NA(),CF7)</f>
        <v>#N/A</v>
      </c>
      <c r="CG17" s="106">
        <f t="shared" ref="CG17:CJ17" si="12">IF(CG7="-",NA(),CG7)</f>
        <v>30940.799999999999</v>
      </c>
      <c r="CH17" s="106">
        <f t="shared" si="12"/>
        <v>26168.9</v>
      </c>
      <c r="CI17" s="106">
        <f t="shared" si="12"/>
        <v>29319.7</v>
      </c>
      <c r="CJ17" s="106">
        <f t="shared" si="12"/>
        <v>35045.300000000003</v>
      </c>
      <c r="CK17" s="100"/>
      <c r="CL17" s="100"/>
      <c r="CM17" s="100"/>
      <c r="CN17" s="100"/>
      <c r="CO17" s="105" t="s">
        <v>154</v>
      </c>
      <c r="CP17" s="107" t="e">
        <f>IF(CP7="-",NA(),CP7)</f>
        <v>#N/A</v>
      </c>
      <c r="CQ17" s="107">
        <f t="shared" ref="CQ17:CT17" si="13">IF(CQ7="-",NA(),CQ7)</f>
        <v>57881</v>
      </c>
      <c r="CR17" s="107">
        <f t="shared" si="13"/>
        <v>44239</v>
      </c>
      <c r="CS17" s="107">
        <f t="shared" si="13"/>
        <v>37755</v>
      </c>
      <c r="CT17" s="107">
        <f t="shared" si="13"/>
        <v>22831</v>
      </c>
      <c r="CU17" s="100"/>
      <c r="CV17" s="100"/>
      <c r="CW17" s="100"/>
      <c r="CX17" s="100"/>
      <c r="CY17" s="100"/>
      <c r="CZ17" s="105" t="s">
        <v>154</v>
      </c>
      <c r="DA17" s="106" t="e">
        <f>IF(DA7="-",NA(),DA7)</f>
        <v>#N/A</v>
      </c>
      <c r="DB17" s="106">
        <f t="shared" ref="DB17:DE17" si="14">IF(DB7="-",NA(),DB7)</f>
        <v>10.8</v>
      </c>
      <c r="DC17" s="106">
        <f t="shared" si="14"/>
        <v>13.7</v>
      </c>
      <c r="DD17" s="106">
        <f t="shared" si="14"/>
        <v>14.4</v>
      </c>
      <c r="DE17" s="106">
        <f t="shared" si="14"/>
        <v>14.7</v>
      </c>
      <c r="DF17" s="100"/>
      <c r="DG17" s="100"/>
      <c r="DH17" s="100"/>
      <c r="DI17" s="100"/>
      <c r="DJ17" s="105" t="s">
        <v>154</v>
      </c>
      <c r="DK17" s="106" t="e">
        <f>IF(DK7="-",NA(),DK7)</f>
        <v>#N/A</v>
      </c>
      <c r="DL17" s="106">
        <f t="shared" ref="DL17:DO17" si="15">IF(DL7="-",NA(),DL7)</f>
        <v>3.7</v>
      </c>
      <c r="DM17" s="106">
        <f t="shared" si="15"/>
        <v>1.1000000000000001</v>
      </c>
      <c r="DN17" s="106">
        <f t="shared" si="15"/>
        <v>0</v>
      </c>
      <c r="DO17" s="106">
        <f t="shared" si="15"/>
        <v>6.1</v>
      </c>
      <c r="DP17" s="100"/>
      <c r="DQ17" s="100"/>
      <c r="DR17" s="100"/>
      <c r="DS17" s="100"/>
      <c r="DT17" s="105" t="s">
        <v>154</v>
      </c>
      <c r="DU17" s="106" t="e">
        <f>IF(DU7="-",NA(),DU7)</f>
        <v>#N/A</v>
      </c>
      <c r="DV17" s="106">
        <f t="shared" ref="DV17:DY17" si="16">IF(DV7="-",NA(),DV7)</f>
        <v>0</v>
      </c>
      <c r="DW17" s="106">
        <f t="shared" si="16"/>
        <v>0</v>
      </c>
      <c r="DX17" s="106">
        <f t="shared" si="16"/>
        <v>0</v>
      </c>
      <c r="DY17" s="106">
        <f t="shared" si="16"/>
        <v>0</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f t="shared" ref="KX17:LA17" si="34">IF(KX7="-",NA(),KX7)</f>
        <v>10.8</v>
      </c>
      <c r="KY17" s="106">
        <f t="shared" si="34"/>
        <v>13.7</v>
      </c>
      <c r="KZ17" s="106">
        <f t="shared" si="34"/>
        <v>14.4</v>
      </c>
      <c r="LA17" s="106">
        <f t="shared" si="34"/>
        <v>14.7</v>
      </c>
      <c r="LB17" s="100"/>
      <c r="LC17" s="100"/>
      <c r="LD17" s="100"/>
      <c r="LE17" s="100"/>
      <c r="LF17" s="105" t="s">
        <v>154</v>
      </c>
      <c r="LG17" s="106" t="e">
        <f>IF(LG7="-",NA(),LG7)</f>
        <v>#N/A</v>
      </c>
      <c r="LH17" s="106">
        <f t="shared" ref="LH17:LK17" si="35">IF(LH7="-",NA(),LH7)</f>
        <v>3.7</v>
      </c>
      <c r="LI17" s="106">
        <f t="shared" si="35"/>
        <v>1.1000000000000001</v>
      </c>
      <c r="LJ17" s="106">
        <f t="shared" si="35"/>
        <v>0</v>
      </c>
      <c r="LK17" s="106">
        <f t="shared" si="35"/>
        <v>6.1</v>
      </c>
      <c r="LL17" s="100"/>
      <c r="LM17" s="100"/>
      <c r="LN17" s="100"/>
      <c r="LO17" s="100"/>
      <c r="LP17" s="105" t="s">
        <v>154</v>
      </c>
      <c r="LQ17" s="106" t="e">
        <f>IF(LQ7="-",NA(),LQ7)</f>
        <v>#N/A</v>
      </c>
      <c r="LR17" s="106">
        <f t="shared" ref="LR17:LU17" si="36">IF(LR7="-",NA(),LR7)</f>
        <v>0</v>
      </c>
      <c r="LS17" s="106">
        <f t="shared" si="36"/>
        <v>0</v>
      </c>
      <c r="LT17" s="106">
        <f t="shared" si="36"/>
        <v>0</v>
      </c>
      <c r="LU17" s="106">
        <f t="shared" si="36"/>
        <v>0</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155</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156</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156</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156</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156</v>
      </c>
      <c r="DK18" s="106" t="e">
        <f>IF(DP7="-",NA(),DP7)</f>
        <v>#N/A</v>
      </c>
      <c r="DL18" s="106">
        <f t="shared" ref="DL18:DO18" si="45">IF(DQ7="-",NA(),DQ7)</f>
        <v>14.6</v>
      </c>
      <c r="DM18" s="106">
        <f t="shared" si="45"/>
        <v>17.3</v>
      </c>
      <c r="DN18" s="106">
        <f t="shared" si="45"/>
        <v>14.6</v>
      </c>
      <c r="DO18" s="106">
        <f t="shared" si="45"/>
        <v>11.9</v>
      </c>
      <c r="DP18" s="100"/>
      <c r="DQ18" s="100"/>
      <c r="DR18" s="100"/>
      <c r="DS18" s="100"/>
      <c r="DT18" s="105" t="s">
        <v>156</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156</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156</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157</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158</v>
      </c>
      <c r="C20" s="190"/>
      <c r="D20" s="100"/>
    </row>
    <row r="21" spans="1:374" x14ac:dyDescent="0.15">
      <c r="A21" s="97">
        <f t="shared" si="7"/>
        <v>7</v>
      </c>
      <c r="B21" s="190" t="s">
        <v>159</v>
      </c>
      <c r="C21" s="190"/>
      <c r="D21" s="100"/>
    </row>
    <row r="22" spans="1:374" x14ac:dyDescent="0.15">
      <c r="A22" s="97">
        <f t="shared" si="7"/>
        <v>8</v>
      </c>
      <c r="B22" s="190" t="s">
        <v>160</v>
      </c>
      <c r="C22" s="190"/>
      <c r="D22" s="100"/>
      <c r="E22" s="192" t="s">
        <v>161</v>
      </c>
      <c r="F22" s="193"/>
      <c r="G22" s="193"/>
      <c r="H22" s="193"/>
      <c r="I22" s="194"/>
    </row>
    <row r="23" spans="1:374" x14ac:dyDescent="0.15">
      <c r="A23" s="97">
        <f t="shared" si="7"/>
        <v>9</v>
      </c>
      <c r="B23" s="190" t="s">
        <v>162</v>
      </c>
      <c r="C23" s="190"/>
      <c r="D23" s="100"/>
      <c r="E23" s="195"/>
      <c r="F23" s="196"/>
      <c r="G23" s="196"/>
      <c r="H23" s="196"/>
      <c r="I23" s="197"/>
    </row>
    <row r="24" spans="1:374" x14ac:dyDescent="0.15">
      <c r="A24" s="97">
        <f t="shared" si="7"/>
        <v>10</v>
      </c>
      <c r="B24" s="190" t="s">
        <v>163</v>
      </c>
      <c r="C24" s="190"/>
      <c r="D24" s="100"/>
      <c r="E24" s="195"/>
      <c r="F24" s="196"/>
      <c r="G24" s="196"/>
      <c r="H24" s="196"/>
      <c r="I24" s="197"/>
    </row>
    <row r="25" spans="1:374" x14ac:dyDescent="0.15">
      <c r="A25" s="97">
        <f t="shared" si="7"/>
        <v>11</v>
      </c>
      <c r="B25" s="190" t="s">
        <v>164</v>
      </c>
      <c r="C25" s="190"/>
      <c r="D25" s="100"/>
      <c r="E25" s="195"/>
      <c r="F25" s="196"/>
      <c r="G25" s="196"/>
      <c r="H25" s="196"/>
      <c r="I25" s="197"/>
    </row>
    <row r="26" spans="1:374" x14ac:dyDescent="0.15">
      <c r="A26" s="97">
        <f t="shared" si="7"/>
        <v>12</v>
      </c>
      <c r="B26" s="190" t="s">
        <v>165</v>
      </c>
      <c r="C26" s="190"/>
      <c r="D26" s="100"/>
      <c r="E26" s="195"/>
      <c r="F26" s="196"/>
      <c r="G26" s="196"/>
      <c r="H26" s="196"/>
      <c r="I26" s="197"/>
    </row>
    <row r="27" spans="1:374" x14ac:dyDescent="0.15">
      <c r="A27" s="97">
        <f t="shared" si="7"/>
        <v>13</v>
      </c>
      <c r="B27" s="190" t="s">
        <v>166</v>
      </c>
      <c r="C27" s="190"/>
      <c r="D27" s="100"/>
      <c r="E27" s="195"/>
      <c r="F27" s="196"/>
      <c r="G27" s="196"/>
      <c r="H27" s="196"/>
      <c r="I27" s="197"/>
    </row>
    <row r="28" spans="1:374" x14ac:dyDescent="0.15">
      <c r="A28" s="97">
        <f t="shared" si="7"/>
        <v>14</v>
      </c>
      <c r="B28" s="190" t="s">
        <v>167</v>
      </c>
      <c r="C28" s="190"/>
      <c r="D28" s="100"/>
      <c r="E28" s="195"/>
      <c r="F28" s="196"/>
      <c r="G28" s="196"/>
      <c r="H28" s="196"/>
      <c r="I28" s="197"/>
    </row>
    <row r="29" spans="1:374" x14ac:dyDescent="0.15">
      <c r="A29" s="97">
        <f t="shared" si="7"/>
        <v>15</v>
      </c>
      <c r="B29" s="190" t="s">
        <v>168</v>
      </c>
      <c r="C29" s="190"/>
      <c r="D29" s="100"/>
      <c r="E29" s="195"/>
      <c r="F29" s="196"/>
      <c r="G29" s="196"/>
      <c r="H29" s="196"/>
      <c r="I29" s="197"/>
    </row>
    <row r="30" spans="1:374" x14ac:dyDescent="0.15">
      <c r="A30" s="97">
        <f t="shared" si="7"/>
        <v>16</v>
      </c>
      <c r="B30" s="190" t="s">
        <v>169</v>
      </c>
      <c r="C30" s="190"/>
      <c r="D30" s="100"/>
      <c r="E30" s="195"/>
      <c r="F30" s="196"/>
      <c r="G30" s="196"/>
      <c r="H30" s="196"/>
      <c r="I30" s="197"/>
    </row>
    <row r="31" spans="1:374" x14ac:dyDescent="0.15">
      <c r="A31" s="97">
        <f t="shared" si="7"/>
        <v>17</v>
      </c>
      <c r="B31" s="190" t="s">
        <v>170</v>
      </c>
      <c r="C31" s="190"/>
      <c r="D31" s="100"/>
      <c r="E31" s="195"/>
      <c r="F31" s="196"/>
      <c r="G31" s="196"/>
      <c r="H31" s="196"/>
      <c r="I31" s="197"/>
    </row>
    <row r="32" spans="1:374" x14ac:dyDescent="0.15">
      <c r="A32" s="97">
        <f t="shared" si="7"/>
        <v>18</v>
      </c>
      <c r="B32" s="190" t="s">
        <v>171</v>
      </c>
      <c r="C32" s="190"/>
      <c r="D32" s="100"/>
      <c r="E32" s="195"/>
      <c r="F32" s="196"/>
      <c r="G32" s="196"/>
      <c r="H32" s="196"/>
      <c r="I32" s="197"/>
    </row>
    <row r="33" spans="1:16" x14ac:dyDescent="0.15">
      <c r="A33" s="97">
        <f t="shared" si="7"/>
        <v>19</v>
      </c>
      <c r="B33" s="190" t="s">
        <v>172</v>
      </c>
      <c r="C33" s="190"/>
      <c r="D33" s="100"/>
      <c r="E33" s="195"/>
      <c r="F33" s="196"/>
      <c r="G33" s="196"/>
      <c r="H33" s="196"/>
      <c r="I33" s="197"/>
    </row>
    <row r="34" spans="1:16" x14ac:dyDescent="0.15">
      <c r="A34" s="97">
        <f t="shared" si="7"/>
        <v>20</v>
      </c>
      <c r="B34" s="190" t="s">
        <v>173</v>
      </c>
      <c r="C34" s="190"/>
      <c r="D34" s="100"/>
      <c r="E34" s="195"/>
      <c r="F34" s="196"/>
      <c r="G34" s="196"/>
      <c r="H34" s="196"/>
      <c r="I34" s="197"/>
    </row>
    <row r="35" spans="1:16" ht="25.5" customHeight="1" x14ac:dyDescent="0.15">
      <c r="E35" s="198"/>
      <c r="F35" s="199"/>
      <c r="G35" s="199"/>
      <c r="H35" s="199"/>
      <c r="I35" s="200"/>
    </row>
    <row r="36" spans="1:16" x14ac:dyDescent="0.15">
      <c r="A36" t="s">
        <v>174</v>
      </c>
      <c r="B36" t="s">
        <v>175</v>
      </c>
    </row>
    <row r="37" spans="1:16" x14ac:dyDescent="0.15">
      <c r="A37" t="s">
        <v>176</v>
      </c>
      <c r="B37" t="s">
        <v>177</v>
      </c>
      <c r="L37" s="192" t="s">
        <v>161</v>
      </c>
      <c r="M37" s="193"/>
      <c r="N37" s="193"/>
      <c r="O37" s="193"/>
      <c r="P37" s="194"/>
    </row>
    <row r="38" spans="1:16" x14ac:dyDescent="0.15">
      <c r="A38" t="s">
        <v>178</v>
      </c>
      <c r="B38" t="s">
        <v>179</v>
      </c>
      <c r="L38" s="195"/>
      <c r="M38" s="196"/>
      <c r="N38" s="196"/>
      <c r="O38" s="196"/>
      <c r="P38" s="197"/>
    </row>
    <row r="39" spans="1:16" x14ac:dyDescent="0.15">
      <c r="A39" t="s">
        <v>180</v>
      </c>
      <c r="B39" t="s">
        <v>181</v>
      </c>
      <c r="L39" s="195"/>
      <c r="M39" s="196"/>
      <c r="N39" s="196"/>
      <c r="O39" s="196"/>
      <c r="P39" s="197"/>
    </row>
    <row r="40" spans="1:16" x14ac:dyDescent="0.15">
      <c r="A40" t="s">
        <v>182</v>
      </c>
      <c r="B40" t="s">
        <v>183</v>
      </c>
      <c r="L40" s="195"/>
      <c r="M40" s="196"/>
      <c r="N40" s="196"/>
      <c r="O40" s="196"/>
      <c r="P40" s="197"/>
    </row>
    <row r="41" spans="1:16" x14ac:dyDescent="0.15">
      <c r="A41" t="s">
        <v>184</v>
      </c>
      <c r="B41" t="s">
        <v>185</v>
      </c>
      <c r="L41" s="195"/>
      <c r="M41" s="196"/>
      <c r="N41" s="196"/>
      <c r="O41" s="196"/>
      <c r="P41" s="197"/>
    </row>
    <row r="42" spans="1:16" x14ac:dyDescent="0.15">
      <c r="A42" t="s">
        <v>186</v>
      </c>
      <c r="B42" t="s">
        <v>187</v>
      </c>
      <c r="L42" s="195"/>
      <c r="M42" s="196"/>
      <c r="N42" s="196"/>
      <c r="O42" s="196"/>
      <c r="P42" s="197"/>
    </row>
    <row r="43" spans="1:16" x14ac:dyDescent="0.15">
      <c r="A43" t="s">
        <v>188</v>
      </c>
      <c r="B43" t="s">
        <v>189</v>
      </c>
      <c r="L43" s="195"/>
      <c r="M43" s="196"/>
      <c r="N43" s="196"/>
      <c r="O43" s="196"/>
      <c r="P43" s="197"/>
    </row>
    <row r="44" spans="1:16" x14ac:dyDescent="0.15">
      <c r="A44" t="s">
        <v>190</v>
      </c>
      <c r="B44" t="s">
        <v>191</v>
      </c>
      <c r="L44" s="195"/>
      <c r="M44" s="196"/>
      <c r="N44" s="196"/>
      <c r="O44" s="196"/>
      <c r="P44" s="197"/>
    </row>
    <row r="45" spans="1:16" x14ac:dyDescent="0.15">
      <c r="A45" t="s">
        <v>192</v>
      </c>
      <c r="B45" t="s">
        <v>193</v>
      </c>
      <c r="L45" s="195"/>
      <c r="M45" s="196"/>
      <c r="N45" s="196"/>
      <c r="O45" s="196"/>
      <c r="P45" s="197"/>
    </row>
    <row r="46" spans="1:16" x14ac:dyDescent="0.15">
      <c r="A46" t="s">
        <v>194</v>
      </c>
      <c r="B46" t="s">
        <v>195</v>
      </c>
      <c r="L46" s="195"/>
      <c r="M46" s="196"/>
      <c r="N46" s="196"/>
      <c r="O46" s="196"/>
      <c r="P46" s="197"/>
    </row>
    <row r="47" spans="1:16" x14ac:dyDescent="0.15">
      <c r="A47" t="s">
        <v>196</v>
      </c>
      <c r="B47" t="s">
        <v>197</v>
      </c>
      <c r="L47" s="195"/>
      <c r="M47" s="196"/>
      <c r="N47" s="196"/>
      <c r="O47" s="196"/>
      <c r="P47" s="197"/>
    </row>
    <row r="48" spans="1:16" x14ac:dyDescent="0.15">
      <c r="A48" t="s">
        <v>198</v>
      </c>
      <c r="B48" t="s">
        <v>199</v>
      </c>
      <c r="L48" s="195"/>
      <c r="M48" s="196"/>
      <c r="N48" s="196"/>
      <c r="O48" s="196"/>
      <c r="P48" s="197"/>
    </row>
    <row r="49" spans="1:16" x14ac:dyDescent="0.15">
      <c r="A49" t="s">
        <v>200</v>
      </c>
      <c r="B49" t="s">
        <v>201</v>
      </c>
      <c r="L49" s="195"/>
      <c r="M49" s="196"/>
      <c r="N49" s="196"/>
      <c r="O49" s="196"/>
      <c r="P49" s="197"/>
    </row>
    <row r="50" spans="1:16" ht="26.25" customHeight="1" x14ac:dyDescent="0.15">
      <c r="A50" t="s">
        <v>202</v>
      </c>
      <c r="B50" t="s">
        <v>203</v>
      </c>
      <c r="L50" s="198"/>
      <c r="M50" s="199"/>
      <c r="N50" s="199"/>
      <c r="O50" s="199"/>
      <c r="P50" s="200"/>
    </row>
    <row r="51" spans="1:16" x14ac:dyDescent="0.15">
      <c r="A51" t="s">
        <v>204</v>
      </c>
      <c r="B51" t="s">
        <v>205</v>
      </c>
    </row>
    <row r="52" spans="1:16" x14ac:dyDescent="0.15">
      <c r="A52" t="s">
        <v>206</v>
      </c>
      <c r="B52" t="s">
        <v>207</v>
      </c>
    </row>
    <row r="53" spans="1:16" x14ac:dyDescent="0.15">
      <c r="A53" t="s">
        <v>208</v>
      </c>
      <c r="B53" t="s">
        <v>209</v>
      </c>
    </row>
    <row r="54" spans="1:16" x14ac:dyDescent="0.15">
      <c r="A54" t="s">
        <v>210</v>
      </c>
      <c r="B54" t="s">
        <v>211</v>
      </c>
    </row>
    <row r="55" spans="1:16" x14ac:dyDescent="0.15">
      <c r="A55" t="s">
        <v>212</v>
      </c>
      <c r="B55" t="s">
        <v>213</v>
      </c>
    </row>
    <row r="56" spans="1:16" x14ac:dyDescent="0.15">
      <c r="A56" t="s">
        <v>214</v>
      </c>
      <c r="B56" t="s">
        <v>215</v>
      </c>
    </row>
    <row r="57" spans="1:16" x14ac:dyDescent="0.15">
      <c r="A57" t="s">
        <v>216</v>
      </c>
      <c r="B57" t="s">
        <v>217</v>
      </c>
    </row>
    <row r="58" spans="1:16" x14ac:dyDescent="0.15">
      <c r="A58" t="s">
        <v>218</v>
      </c>
      <c r="B58" t="s">
        <v>219</v>
      </c>
    </row>
    <row r="59" spans="1:16" x14ac:dyDescent="0.15">
      <c r="A59" t="s">
        <v>220</v>
      </c>
      <c r="B59" t="s">
        <v>221</v>
      </c>
    </row>
    <row r="60" spans="1:16" x14ac:dyDescent="0.15">
      <c r="A60" t="s">
        <v>222</v>
      </c>
      <c r="B60" t="s">
        <v>223</v>
      </c>
    </row>
    <row r="61" spans="1:16" x14ac:dyDescent="0.15">
      <c r="A61" t="s">
        <v>224</v>
      </c>
      <c r="B61" t="s">
        <v>225</v>
      </c>
    </row>
    <row r="62" spans="1:16" x14ac:dyDescent="0.15">
      <c r="A62" t="s">
        <v>226</v>
      </c>
      <c r="B62" t="s">
        <v>227</v>
      </c>
    </row>
    <row r="63" spans="1:16" x14ac:dyDescent="0.15">
      <c r="A63" t="s">
        <v>228</v>
      </c>
      <c r="B63" t="s">
        <v>229</v>
      </c>
    </row>
    <row r="64" spans="1:16"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row r="86" spans="1:2" x14ac:dyDescent="0.15">
      <c r="A86" t="s">
        <v>255</v>
      </c>
      <c r="B86" t="s">
        <v>256</v>
      </c>
    </row>
    <row r="87" spans="1:2" x14ac:dyDescent="0.15">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bungoohno</cp:lastModifiedBy>
  <cp:lastPrinted>2019-02-07T23:43:13Z</cp:lastPrinted>
  <dcterms:created xsi:type="dcterms:W3CDTF">2018-12-13T02:10:24Z</dcterms:created>
  <dcterms:modified xsi:type="dcterms:W3CDTF">2019-02-07T23:43:24Z</dcterms:modified>
  <cp:category/>
</cp:coreProperties>
</file>