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QQQ5DCpRux6k9evKSxc6VoZNhyP8f5NCSIqSYZ6TIrc/aQpNe1Dvp0jWbGIdx2d3hP9GMVdKO2GN2cj4Cn6YA==" workbookSaltValue="kUSnNufQbER2X1e0wwqBK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<sst xmlns="http://schemas.openxmlformats.org/spreadsheetml/2006/main" count="240" uniqueCount="128">
  <si>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</si>
  <si>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</si>
  <si>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</si>
  <si>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</si>
  <si>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</si>
  <si>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</si>
  <si>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</si>
  <si>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</si>
  <si>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</si>
  <si>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</si>
  <si>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</si>
  <si>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</si>
  <si>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</si>
  <si>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</si>
  <si>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</si>
  <si>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</si>
  <si>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</si>
  <si>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</si>
  <si>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</si>
  <si>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</si>
  <si>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</si>
  <si>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</si>
  <si>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</si>
  <si>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</si>
  <si>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</si>
  <si>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</si>
  <si>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</si>
  <si>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</si>
  <si>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</si>
  <si>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</si>
  <si>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</si>
  <si>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</si>
  <si>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</si>
  <si>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</si>
  <si>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</si>
  <si>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</si>
  <si>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</si>
  <si>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</si>
  <si>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</si>
  <si>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</si>
  <si>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</si>
  <si>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</si>
  <si>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</si>
  <si>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</si>
  <si>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</si>
  <si>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</si>
  <si>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</si>
  <si>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</si>
  <si>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</si>
  <si>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</si>
  <si>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</si>
  <si>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</si>
  <si>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</si>
  <si>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</si>
  <si>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</si>
  <si>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</si>
  <si>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</si>
  <si>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</si>
  <si>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</si>
  <si>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</si>
  <si>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</si>
  <si>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</si>
  <si>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</si>
  <si>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</si>
  <si>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</si>
  <si>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</si>
  <si>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</si>
  <si>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</si>
  <si>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</si>
  <si>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</si>
  <si>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</si>
  <si>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</si>
  <si>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</si>
  <si>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</si>
  <si>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</si>
  <si>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</si>
  <si>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</si>
  <si>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</si>
  <si>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</si>
  <si>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</si>
  <si>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</si>
  <si>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</si>
  <si>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</si>
  <si>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</si>
  <si>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</si>
  <si>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</si>
  <si>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</si>
  <si>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</si>
  <si>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</si>
  <si>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</si>
  <si>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</si>
  <si>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</si>
  <si>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</si>
  <si>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</si>
  <si>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</si>
  <si>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</si>
  <si>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</si>
  <si>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</si>
  <si>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</si>
  <si>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</si>
  <si>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</si>
  <si>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</si>
  <si>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</si>
  <si>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</si>
  <si>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</si>
  <si>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</si>
  <si>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</si>
  <si>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</si>
  <si>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</si>
  <si>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</si>
  <si>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</si>
  <si>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</si>
  <si>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</si>
  <si>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</si>
  <si>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</si>
  <si>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</si>
  <si>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</si>
  <si>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</si>
  <si>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</si>
  <si>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</si>
  <si>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</si>
  <si>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</si>
  <si>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</si>
  <si>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</si>
  <si>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</si>
  <si>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③『管渠改善率』</t>
    </r>
    <r>
      <rPr>
        <sz val="11"/>
        <color theme="1"/>
        <rFont val="ＭＳ ゴシック"/>
        <family val="3"/>
        <charset val="128"/>
      </rPr>
      <t>・・・当該年度に更新した管渠延長の割合を表す指標。改善が行われておらず、施設の長寿命化に向けた対応が必要となります。</t>
    </r>
    <phoneticPr fontId="4"/>
  </si>
  <si>
    <t>　汚水処理維持管理費用が増加傾向であり、経営の効率性を低下させていることから、施設の整備や隣接処理施設の統合等、施設の長寿命化に向けた計画が必要であります。</t>
    <phoneticPr fontId="4"/>
  </si>
  <si>
    <r>
      <rPr>
        <b/>
        <sz val="10"/>
        <color theme="1"/>
        <rFont val="ＭＳ ゴシック"/>
        <family val="3"/>
        <charset val="128"/>
      </rPr>
      <t>①『収益的収支比率』</t>
    </r>
    <r>
      <rPr>
        <sz val="10"/>
        <color theme="1"/>
        <rFont val="ＭＳ ゴシック"/>
        <family val="3"/>
        <charset val="128"/>
      </rPr>
      <t xml:space="preserve">・・・経常費用が経常収益でどの程度賄われているかを示す指標。100%を下回り、減少傾向にあることから、使用料収入の向上及び計画的な修繕・整備に注意する必要があります。
</t>
    </r>
    <r>
      <rPr>
        <b/>
        <sz val="10"/>
        <color theme="1"/>
        <rFont val="ＭＳ ゴシック"/>
        <family val="3"/>
        <charset val="128"/>
      </rPr>
      <t>④『企業債残高対事業規模比率』</t>
    </r>
    <r>
      <rPr>
        <sz val="10"/>
        <color theme="1"/>
        <rFont val="ＭＳ ゴシック"/>
        <family val="3"/>
        <charset val="128"/>
      </rPr>
      <t xml:space="preserve">・・・料金収入に対する企業債残高の割合であり、企業債残高の規模を表す指標。本事業については、企業債の償還に対しては、全て一般会計の繰入金から充てているため、0%となっております。
</t>
    </r>
    <r>
      <rPr>
        <b/>
        <sz val="10"/>
        <color theme="1"/>
        <rFont val="ＭＳ ゴシック"/>
        <family val="3"/>
        <charset val="128"/>
      </rPr>
      <t>⑤『経費回収率』</t>
    </r>
    <r>
      <rPr>
        <sz val="10"/>
        <color theme="1"/>
        <rFont val="ＭＳ ゴシック"/>
        <family val="3"/>
        <charset val="128"/>
      </rPr>
      <t xml:space="preserve">・・・使用料で回収すべき経費を、どの程度使用料で賄えているかを表した指標。100%を下回り、減少傾向にあることから、使用料収入の向上及び計画的な修繕・整備に注意する必要があります。
</t>
    </r>
    <r>
      <rPr>
        <b/>
        <sz val="10"/>
        <color theme="1"/>
        <rFont val="ＭＳ ゴシック"/>
        <family val="3"/>
        <charset val="128"/>
      </rPr>
      <t>⑥『汚水処理原価』</t>
    </r>
    <r>
      <rPr>
        <sz val="10"/>
        <color theme="1"/>
        <rFont val="ＭＳ ゴシック"/>
        <family val="3"/>
        <charset val="128"/>
      </rPr>
      <t xml:space="preserve">・・・有収水量１㎥あたりの汚水処理に要した費用であり、汚水資本費・汚水維持管理費の両方を含めた汚水処理に係るコストを表した指標。類似団体の平均値を超えているところがあるが、施設の老朽化への対応、とりわけ、積算計やポンプ等の交換が発生加したためであります。
</t>
    </r>
    <r>
      <rPr>
        <b/>
        <sz val="10"/>
        <color theme="1"/>
        <rFont val="ＭＳ ゴシック"/>
        <family val="3"/>
        <charset val="128"/>
      </rPr>
      <t>⑦『施設利用率』</t>
    </r>
    <r>
      <rPr>
        <sz val="10"/>
        <color theme="1"/>
        <rFont val="ＭＳ ゴシック"/>
        <family val="3"/>
        <charset val="128"/>
      </rPr>
      <t>・・・配水能力に対する配水量の割合で、施設の利用状況を判断する指標。平成２７年度から著しく減少していることから、隣接処理施設の統合を検討する必要があります。</t>
    </r>
    <r>
      <rPr>
        <b/>
        <sz val="10"/>
        <color theme="1"/>
        <rFont val="ＭＳ ゴシック"/>
        <family val="3"/>
        <charset val="128"/>
      </rPr>
      <t xml:space="preserve">
⑧『水洗化率』</t>
    </r>
    <r>
      <rPr>
        <sz val="10"/>
        <color theme="1"/>
        <rFont val="ＭＳ ゴシック"/>
        <family val="3"/>
        <charset val="128"/>
      </rPr>
      <t>・・・現在処理区域内人口のうち、実際に水洗便所を設置して汚水処理している人口の割合を表した指標。新たに管渠を整備する予定はありませんが、施設への接続が困難な場合、合併処理浄化槽への転換も求めていきます。</t>
    </r>
    <rPh sb="2" eb="5">
      <t>シュウエキテキ</t>
    </rPh>
    <rPh sb="5" eb="7">
      <t>シュウシ</t>
    </rPh>
    <rPh sb="7" eb="9">
      <t>ヒリツ</t>
    </rPh>
    <rPh sb="409" eb="411">
      <t>セキサン</t>
    </rPh>
    <rPh sb="411" eb="412">
      <t>ケイ</t>
    </rPh>
    <rPh sb="416" eb="417">
      <t>トウ</t>
    </rPh>
    <rPh sb="418" eb="420">
      <t>コウカン</t>
    </rPh>
    <rPh sb="421" eb="423">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</si>
</sst>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50-4113-ABAF-75FFFAB7A63F}"/>
            </c:ext>
          </c:extLst>
        </c:ser>
        <c:dLbls>
          <c:showLegendKey val="0"/>
          <c:showVal val="0"/>
          <c:showCatName val="0"/>
          <c:showSerName val="0"/>
          <c:showPercent val="0"/>
          <c:showBubbleSize val="0"/>
        </c:dLbls>
        <c:gapWidth val="150"/>
        <c:axId val="139519488"/>
        <c:axId val="1395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750-4113-ABAF-75FFFAB7A63F}"/>
            </c:ext>
          </c:extLst>
        </c:ser>
        <c:dLbls>
          <c:showLegendKey val="0"/>
          <c:showVal val="0"/>
          <c:showCatName val="0"/>
          <c:showSerName val="0"/>
          <c:showPercent val="0"/>
          <c:showBubbleSize val="0"/>
        </c:dLbls>
        <c:marker val="1"/>
        <c:smooth val="0"/>
        <c:axId val="139519488"/>
        <c:axId val="139521408"/>
      </c:lineChart>
      <c:dateAx>
        <c:axId val="139519488"/>
        <c:scaling>
          <c:orientation val="minMax"/>
        </c:scaling>
        <c:delete val="1"/>
        <c:axPos val="b"/>
        <c:numFmt formatCode="ge" sourceLinked="1"/>
        <c:majorTickMark val="none"/>
        <c:minorTickMark val="none"/>
        <c:tickLblPos val="none"/>
        <c:crossAx val="139521408"/>
        <c:crosses val="autoZero"/>
        <c:auto val="1"/>
        <c:lblOffset val="100"/>
        <c:baseTimeUnit val="years"/>
      </c:dateAx>
      <c:valAx>
        <c:axId val="139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87.83</c:v>
                </c:pt>
                <c:pt idx="1">
                  <c:v>64.02</c:v>
                </c:pt>
                <c:pt idx="2">
                  <c:v>24.42</c:v>
                </c:pt>
                <c:pt idx="3">
                  <c:v>27.08</c:v>
                </c:pt>
                <c:pt idx="4">
                  <c:v>18.600000000000001</c:v>
                </c:pt>
              </c:numCache>
            </c:numRef>
          </c:val>
          <c:extLst xmlns:c16r2="http://schemas.microsoft.com/office/drawing/2015/06/chart">
            <c:ext xmlns:c16="http://schemas.microsoft.com/office/drawing/2014/chart" uri="{C3380CC4-5D6E-409C-BE32-E72D297353CC}">
              <c16:uniqueId val="{00000000-B53C-472E-85CC-8BC7B4A20800}"/>
            </c:ext>
          </c:extLst>
        </c:ser>
        <c:dLbls>
          <c:showLegendKey val="0"/>
          <c:showVal val="0"/>
          <c:showCatName val="0"/>
          <c:showSerName val="0"/>
          <c:showPercent val="0"/>
          <c:showBubbleSize val="0"/>
        </c:dLbls>
        <c:gapWidth val="150"/>
        <c:axId val="156062848"/>
        <c:axId val="1560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53C-472E-85CC-8BC7B4A20800}"/>
            </c:ext>
          </c:extLst>
        </c:ser>
        <c:dLbls>
          <c:showLegendKey val="0"/>
          <c:showVal val="0"/>
          <c:showCatName val="0"/>
          <c:showSerName val="0"/>
          <c:showPercent val="0"/>
          <c:showBubbleSize val="0"/>
        </c:dLbls>
        <c:marker val="1"/>
        <c:smooth val="0"/>
        <c:axId val="156062848"/>
        <c:axId val="156064768"/>
      </c:lineChart>
      <c:dateAx>
        <c:axId val="156062848"/>
        <c:scaling>
          <c:orientation val="minMax"/>
        </c:scaling>
        <c:delete val="1"/>
        <c:axPos val="b"/>
        <c:numFmt formatCode="ge" sourceLinked="1"/>
        <c:majorTickMark val="none"/>
        <c:minorTickMark val="none"/>
        <c:tickLblPos val="none"/>
        <c:crossAx val="156064768"/>
        <c:crosses val="autoZero"/>
        <c:auto val="1"/>
        <c:lblOffset val="100"/>
        <c:baseTimeUnit val="years"/>
      </c:dateAx>
      <c:valAx>
        <c:axId val="156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83.72</c:v>
                </c:pt>
                <c:pt idx="1">
                  <c:v>83.93</c:v>
                </c:pt>
                <c:pt idx="2">
                  <c:v>85.23</c:v>
                </c:pt>
                <c:pt idx="3">
                  <c:v>85.34</c:v>
                </c:pt>
                <c:pt idx="4">
                  <c:v>83.45</c:v>
                </c:pt>
              </c:numCache>
            </c:numRef>
          </c:val>
          <c:extLst xmlns:c16r2="http://schemas.microsoft.com/office/drawing/2015/06/chart">
            <c:ext xmlns:c16="http://schemas.microsoft.com/office/drawing/2014/chart" uri="{C3380CC4-5D6E-409C-BE32-E72D297353CC}">
              <c16:uniqueId val="{00000000-386E-478F-971A-29272C0D8BA3}"/>
            </c:ext>
          </c:extLst>
        </c:ser>
        <c:dLbls>
          <c:showLegendKey val="0"/>
          <c:showVal val="0"/>
          <c:showCatName val="0"/>
          <c:showSerName val="0"/>
          <c:showPercent val="0"/>
          <c:showBubbleSize val="0"/>
        </c:dLbls>
        <c:gapWidth val="150"/>
        <c:axId val="156104192"/>
        <c:axId val="1561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86E-478F-971A-29272C0D8BA3}"/>
            </c:ext>
          </c:extLst>
        </c:ser>
        <c:dLbls>
          <c:showLegendKey val="0"/>
          <c:showVal val="0"/>
          <c:showCatName val="0"/>
          <c:showSerName val="0"/>
          <c:showPercent val="0"/>
          <c:showBubbleSize val="0"/>
        </c:dLbls>
        <c:marker val="1"/>
        <c:smooth val="0"/>
        <c:axId val="156104192"/>
        <c:axId val="156106112"/>
      </c:lineChart>
      <c:dateAx>
        <c:axId val="156104192"/>
        <c:scaling>
          <c:orientation val="minMax"/>
        </c:scaling>
        <c:delete val="1"/>
        <c:axPos val="b"/>
        <c:numFmt formatCode="ge" sourceLinked="1"/>
        <c:majorTickMark val="none"/>
        <c:minorTickMark val="none"/>
        <c:tickLblPos val="none"/>
        <c:crossAx val="156106112"/>
        <c:crosses val="autoZero"/>
        <c:auto val="1"/>
        <c:lblOffset val="100"/>
        <c:baseTimeUnit val="years"/>
      </c:dateAx>
      <c:valAx>
        <c:axId val="1561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82.8</c:v>
                </c:pt>
                <c:pt idx="1">
                  <c:v>78.540000000000006</c:v>
                </c:pt>
                <c:pt idx="2">
                  <c:v>78.08</c:v>
                </c:pt>
                <c:pt idx="3">
                  <c:v>77.3</c:v>
                </c:pt>
                <c:pt idx="4">
                  <c:v>76.319999999999993</c:v>
                </c:pt>
              </c:numCache>
            </c:numRef>
          </c:val>
          <c:extLst xmlns:c16r2="http://schemas.microsoft.com/office/drawing/2015/06/chart">
            <c:ext xmlns:c16="http://schemas.microsoft.com/office/drawing/2014/chart" uri="{C3380CC4-5D6E-409C-BE32-E72D297353CC}">
              <c16:uniqueId val="{00000000-84A9-468E-A64E-8686B1A1D7B2}"/>
            </c:ext>
          </c:extLst>
        </c:ser>
        <c:dLbls>
          <c:showLegendKey val="0"/>
          <c:showVal val="0"/>
          <c:showCatName val="0"/>
          <c:showSerName val="0"/>
          <c:showPercent val="0"/>
          <c:showBubbleSize val="0"/>
        </c:dLbls>
        <c:gapWidth val="150"/>
        <c:axId val="147228544"/>
        <c:axId val="1472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A9-468E-A64E-8686B1A1D7B2}"/>
            </c:ext>
          </c:extLst>
        </c:ser>
        <c:dLbls>
          <c:showLegendKey val="0"/>
          <c:showVal val="0"/>
          <c:showCatName val="0"/>
          <c:showSerName val="0"/>
          <c:showPercent val="0"/>
          <c:showBubbleSize val="0"/>
        </c:dLbls>
        <c:marker val="1"/>
        <c:smooth val="0"/>
        <c:axId val="147228544"/>
        <c:axId val="147230720"/>
      </c:lineChart>
      <c:dateAx>
        <c:axId val="147228544"/>
        <c:scaling>
          <c:orientation val="minMax"/>
        </c:scaling>
        <c:delete val="1"/>
        <c:axPos val="b"/>
        <c:numFmt formatCode="ge" sourceLinked="1"/>
        <c:majorTickMark val="none"/>
        <c:minorTickMark val="none"/>
        <c:tickLblPos val="none"/>
        <c:crossAx val="147230720"/>
        <c:crosses val="autoZero"/>
        <c:auto val="1"/>
        <c:lblOffset val="100"/>
        <c:baseTimeUnit val="years"/>
      </c:dateAx>
      <c:valAx>
        <c:axId val="1472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56-4574-88F0-984144F824D7}"/>
            </c:ext>
          </c:extLst>
        </c:ser>
        <c:dLbls>
          <c:showLegendKey val="0"/>
          <c:showVal val="0"/>
          <c:showCatName val="0"/>
          <c:showSerName val="0"/>
          <c:showPercent val="0"/>
          <c:showBubbleSize val="0"/>
        </c:dLbls>
        <c:gapWidth val="150"/>
        <c:axId val="152971520"/>
        <c:axId val="152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56-4574-88F0-984144F824D7}"/>
            </c:ext>
          </c:extLst>
        </c:ser>
        <c:dLbls>
          <c:showLegendKey val="0"/>
          <c:showVal val="0"/>
          <c:showCatName val="0"/>
          <c:showSerName val="0"/>
          <c:showPercent val="0"/>
          <c:showBubbleSize val="0"/>
        </c:dLbls>
        <c:marker val="1"/>
        <c:smooth val="0"/>
        <c:axId val="152971520"/>
        <c:axId val="152977792"/>
      </c:lineChart>
      <c:dateAx>
        <c:axId val="152971520"/>
        <c:scaling>
          <c:orientation val="minMax"/>
        </c:scaling>
        <c:delete val="1"/>
        <c:axPos val="b"/>
        <c:numFmt formatCode="ge" sourceLinked="1"/>
        <c:majorTickMark val="none"/>
        <c:minorTickMark val="none"/>
        <c:tickLblPos val="none"/>
        <c:crossAx val="152977792"/>
        <c:crosses val="autoZero"/>
        <c:auto val="1"/>
        <c:lblOffset val="100"/>
        <c:baseTimeUnit val="years"/>
      </c:dateAx>
      <c:valAx>
        <c:axId val="152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89-458B-941F-7D1A13F23213}"/>
            </c:ext>
          </c:extLst>
        </c:ser>
        <c:dLbls>
          <c:showLegendKey val="0"/>
          <c:showVal val="0"/>
          <c:showCatName val="0"/>
          <c:showSerName val="0"/>
          <c:showPercent val="0"/>
          <c:showBubbleSize val="0"/>
        </c:dLbls>
        <c:gapWidth val="150"/>
        <c:axId val="153008768"/>
        <c:axId val="153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89-458B-941F-7D1A13F23213}"/>
            </c:ext>
          </c:extLst>
        </c:ser>
        <c:dLbls>
          <c:showLegendKey val="0"/>
          <c:showVal val="0"/>
          <c:showCatName val="0"/>
          <c:showSerName val="0"/>
          <c:showPercent val="0"/>
          <c:showBubbleSize val="0"/>
        </c:dLbls>
        <c:marker val="1"/>
        <c:smooth val="0"/>
        <c:axId val="153008768"/>
        <c:axId val="153010944"/>
      </c:lineChart>
      <c:dateAx>
        <c:axId val="153008768"/>
        <c:scaling>
          <c:orientation val="minMax"/>
        </c:scaling>
        <c:delete val="1"/>
        <c:axPos val="b"/>
        <c:numFmt formatCode="ge" sourceLinked="1"/>
        <c:majorTickMark val="none"/>
        <c:minorTickMark val="none"/>
        <c:tickLblPos val="none"/>
        <c:crossAx val="153010944"/>
        <c:crosses val="autoZero"/>
        <c:auto val="1"/>
        <c:lblOffset val="100"/>
        <c:baseTimeUnit val="years"/>
      </c:dateAx>
      <c:valAx>
        <c:axId val="153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EA-4093-9D36-0A3EC260B0A0}"/>
            </c:ext>
          </c:extLst>
        </c:ser>
        <c:dLbls>
          <c:showLegendKey val="0"/>
          <c:showVal val="0"/>
          <c:showCatName val="0"/>
          <c:showSerName val="0"/>
          <c:showPercent val="0"/>
          <c:showBubbleSize val="0"/>
        </c:dLbls>
        <c:gapWidth val="150"/>
        <c:axId val="155786240"/>
        <c:axId val="155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EA-4093-9D36-0A3EC260B0A0}"/>
            </c:ext>
          </c:extLst>
        </c:ser>
        <c:dLbls>
          <c:showLegendKey val="0"/>
          <c:showVal val="0"/>
          <c:showCatName val="0"/>
          <c:showSerName val="0"/>
          <c:showPercent val="0"/>
          <c:showBubbleSize val="0"/>
        </c:dLbls>
        <c:marker val="1"/>
        <c:smooth val="0"/>
        <c:axId val="155786240"/>
        <c:axId val="155821184"/>
      </c:lineChart>
      <c:dateAx>
        <c:axId val="155786240"/>
        <c:scaling>
          <c:orientation val="minMax"/>
        </c:scaling>
        <c:delete val="1"/>
        <c:axPos val="b"/>
        <c:numFmt formatCode="ge" sourceLinked="1"/>
        <c:majorTickMark val="none"/>
        <c:minorTickMark val="none"/>
        <c:tickLblPos val="none"/>
        <c:crossAx val="155821184"/>
        <c:crosses val="autoZero"/>
        <c:auto val="1"/>
        <c:lblOffset val="100"/>
        <c:baseTimeUnit val="years"/>
      </c:dateAx>
      <c:valAx>
        <c:axId val="155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EB-4F99-B346-975DA879A8D1}"/>
            </c:ext>
          </c:extLst>
        </c:ser>
        <c:dLbls>
          <c:showLegendKey val="0"/>
          <c:showVal val="0"/>
          <c:showCatName val="0"/>
          <c:showSerName val="0"/>
          <c:showPercent val="0"/>
          <c:showBubbleSize val="0"/>
        </c:dLbls>
        <c:gapWidth val="150"/>
        <c:axId val="155839872"/>
        <c:axId val="155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EB-4F99-B346-975DA879A8D1}"/>
            </c:ext>
          </c:extLst>
        </c:ser>
        <c:dLbls>
          <c:showLegendKey val="0"/>
          <c:showVal val="0"/>
          <c:showCatName val="0"/>
          <c:showSerName val="0"/>
          <c:showPercent val="0"/>
          <c:showBubbleSize val="0"/>
        </c:dLbls>
        <c:marker val="1"/>
        <c:smooth val="0"/>
        <c:axId val="155839872"/>
        <c:axId val="155846144"/>
      </c:lineChart>
      <c:dateAx>
        <c:axId val="155839872"/>
        <c:scaling>
          <c:orientation val="minMax"/>
        </c:scaling>
        <c:delete val="1"/>
        <c:axPos val="b"/>
        <c:numFmt formatCode="ge" sourceLinked="1"/>
        <c:majorTickMark val="none"/>
        <c:minorTickMark val="none"/>
        <c:tickLblPos val="none"/>
        <c:crossAx val="155846144"/>
        <c:crosses val="autoZero"/>
        <c:auto val="1"/>
        <c:lblOffset val="100"/>
        <c:baseTimeUnit val="years"/>
      </c:dateAx>
      <c:valAx>
        <c:axId val="155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1B-4B4A-9F07-138B1558C5EA}"/>
            </c:ext>
          </c:extLst>
        </c:ser>
        <c:dLbls>
          <c:showLegendKey val="0"/>
          <c:showVal val="0"/>
          <c:showCatName val="0"/>
          <c:showSerName val="0"/>
          <c:showPercent val="0"/>
          <c:showBubbleSize val="0"/>
        </c:dLbls>
        <c:gapWidth val="150"/>
        <c:axId val="155889664"/>
        <c:axId val="1558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A1B-4B4A-9F07-138B1558C5EA}"/>
            </c:ext>
          </c:extLst>
        </c:ser>
        <c:dLbls>
          <c:showLegendKey val="0"/>
          <c:showVal val="0"/>
          <c:showCatName val="0"/>
          <c:showSerName val="0"/>
          <c:showPercent val="0"/>
          <c:showBubbleSize val="0"/>
        </c:dLbls>
        <c:marker val="1"/>
        <c:smooth val="0"/>
        <c:axId val="155889664"/>
        <c:axId val="155891584"/>
      </c:lineChart>
      <c:dateAx>
        <c:axId val="155889664"/>
        <c:scaling>
          <c:orientation val="minMax"/>
        </c:scaling>
        <c:delete val="1"/>
        <c:axPos val="b"/>
        <c:numFmt formatCode="ge" sourceLinked="1"/>
        <c:majorTickMark val="none"/>
        <c:minorTickMark val="none"/>
        <c:tickLblPos val="none"/>
        <c:crossAx val="155891584"/>
        <c:crosses val="autoZero"/>
        <c:auto val="1"/>
        <c:lblOffset val="100"/>
        <c:baseTimeUnit val="years"/>
      </c:dateAx>
      <c:valAx>
        <c:axId val="155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55.84</c:v>
                </c:pt>
                <c:pt idx="1">
                  <c:v>47.31</c:v>
                </c:pt>
                <c:pt idx="2">
                  <c:v>48.9</c:v>
                </c:pt>
                <c:pt idx="3">
                  <c:v>49.23</c:v>
                </c:pt>
                <c:pt idx="4">
                  <c:v>48.19</c:v>
                </c:pt>
              </c:numCache>
            </c:numRef>
          </c:val>
          <c:extLst xmlns:c16r2="http://schemas.microsoft.com/office/drawing/2015/06/chart">
            <c:ext xmlns:c16="http://schemas.microsoft.com/office/drawing/2014/chart" uri="{C3380CC4-5D6E-409C-BE32-E72D297353CC}">
              <c16:uniqueId val="{00000000-E565-421F-A526-641A06AD97AE}"/>
            </c:ext>
          </c:extLst>
        </c:ser>
        <c:dLbls>
          <c:showLegendKey val="0"/>
          <c:showVal val="0"/>
          <c:showCatName val="0"/>
          <c:showSerName val="0"/>
          <c:showPercent val="0"/>
          <c:showBubbleSize val="0"/>
        </c:dLbls>
        <c:gapWidth val="150"/>
        <c:axId val="156184960"/>
        <c:axId val="1561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565-421F-A526-641A06AD97AE}"/>
            </c:ext>
          </c:extLst>
        </c:ser>
        <c:dLbls>
          <c:showLegendKey val="0"/>
          <c:showVal val="0"/>
          <c:showCatName val="0"/>
          <c:showSerName val="0"/>
          <c:showPercent val="0"/>
          <c:showBubbleSize val="0"/>
        </c:dLbls>
        <c:marker val="1"/>
        <c:smooth val="0"/>
        <c:axId val="156184960"/>
        <c:axId val="156186880"/>
      </c:lineChart>
      <c:dateAx>
        <c:axId val="156184960"/>
        <c:scaling>
          <c:orientation val="minMax"/>
        </c:scaling>
        <c:delete val="1"/>
        <c:axPos val="b"/>
        <c:numFmt formatCode="ge" sourceLinked="1"/>
        <c:majorTickMark val="none"/>
        <c:minorTickMark val="none"/>
        <c:tickLblPos val="none"/>
        <c:crossAx val="156186880"/>
        <c:crosses val="autoZero"/>
        <c:auto val="1"/>
        <c:lblOffset val="100"/>
        <c:baseTimeUnit val="years"/>
      </c:dateAx>
      <c:valAx>
        <c:axId val="156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186.67</c:v>
                </c:pt>
                <c:pt idx="1">
                  <c:v>293.92</c:v>
                </c:pt>
                <c:pt idx="2">
                  <c:v>247.99</c:v>
                </c:pt>
                <c:pt idx="3">
                  <c:v>306.49</c:v>
                </c:pt>
                <c:pt idx="4">
                  <c:v>331.01</c:v>
                </c:pt>
              </c:numCache>
            </c:numRef>
          </c:val>
          <c:extLst xmlns:c16r2="http://schemas.microsoft.com/office/drawing/2015/06/chart">
            <c:ext xmlns:c16="http://schemas.microsoft.com/office/drawing/2014/chart" uri="{C3380CC4-5D6E-409C-BE32-E72D297353CC}">
              <c16:uniqueId val="{00000000-C0DA-4CD1-9006-49AE853A8DF1}"/>
            </c:ext>
          </c:extLst>
        </c:ser>
        <c:dLbls>
          <c:showLegendKey val="0"/>
          <c:showVal val="0"/>
          <c:showCatName val="0"/>
          <c:showSerName val="0"/>
          <c:showPercent val="0"/>
          <c:showBubbleSize val="0"/>
        </c:dLbls>
        <c:gapWidth val="150"/>
        <c:axId val="156234496"/>
        <c:axId val="1562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0DA-4CD1-9006-49AE853A8DF1}"/>
            </c:ext>
          </c:extLst>
        </c:ser>
        <c:dLbls>
          <c:showLegendKey val="0"/>
          <c:showVal val="0"/>
          <c:showCatName val="0"/>
          <c:showSerName val="0"/>
          <c:showPercent val="0"/>
          <c:showBubbleSize val="0"/>
        </c:dLbls>
        <c:marker val="1"/>
        <c:smooth val="0"/>
        <c:axId val="156234496"/>
        <c:axId val="156236416"/>
      </c:lineChart>
      <c:dateAx>
        <c:axId val="156234496"/>
        <c:scaling>
          <c:orientation val="minMax"/>
        </c:scaling>
        <c:delete val="1"/>
        <c:axPos val="b"/>
        <c:numFmt formatCode="ge" sourceLinked="1"/>
        <c:majorTickMark val="none"/>
        <c:minorTickMark val="none"/>
        <c:tickLblPos val="none"/>
        <c:crossAx val="156236416"/>
        <c:crosses val="autoZero"/>
        <c:auto val="1"/>
        <c:lblOffset val="100"/>
        <c:baseTimeUnit val="years"/>
      </c:dateAx>
      <c:valAx>
        <c:axId val="1562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由布市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34762</v>
      </c>
      <c r="AM8" s="72"/>
      <c r="AN8" s="72"/>
      <c r="AO8" s="72"/>
      <c r="AP8" s="72"/>
      <c r="AQ8" s="72"/>
      <c r="AR8" s="72"/>
      <c r="AS8" s="72"/>
      <c r="AT8" s="71">
        <f>データ!T6</f>
        <v>319.32</v>
      </c>
      <c r="AU8" s="71"/>
      <c r="AV8" s="71"/>
      <c r="AW8" s="71"/>
      <c r="AX8" s="71"/>
      <c r="AY8" s="71"/>
      <c r="AZ8" s="71"/>
      <c r="BA8" s="71"/>
      <c r="BB8" s="71">
        <f>データ!U6</f>
        <v>108.86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4.1500000000000004</v>
      </c>
      <c r="Q10" s="71"/>
      <c r="R10" s="71"/>
      <c r="S10" s="71"/>
      <c r="T10" s="71"/>
      <c r="U10" s="71"/>
      <c r="V10" s="71"/>
      <c r="W10" s="71">
        <f>データ!Q6</f>
        <v>100</v>
      </c>
      <c r="X10" s="71"/>
      <c r="Y10" s="71"/>
      <c r="Z10" s="71"/>
      <c r="AA10" s="71"/>
      <c r="AB10" s="71"/>
      <c r="AC10" s="71"/>
      <c r="AD10" s="72">
        <f>データ!R6</f>
        <v>3780</v>
      </c>
      <c r="AE10" s="72"/>
      <c r="AF10" s="72"/>
      <c r="AG10" s="72"/>
      <c r="AH10" s="72"/>
      <c r="AI10" s="72"/>
      <c r="AJ10" s="72"/>
      <c r="AK10" s="2"/>
      <c r="AL10" s="72">
        <f>データ!V6</f>
        <v>1438</v>
      </c>
      <c r="AM10" s="72"/>
      <c r="AN10" s="72"/>
      <c r="AO10" s="72"/>
      <c r="AP10" s="72"/>
      <c r="AQ10" s="72"/>
      <c r="AR10" s="72"/>
      <c r="AS10" s="72"/>
      <c r="AT10" s="71">
        <f>データ!W6</f>
        <v>0.55000000000000004</v>
      </c>
      <c r="AU10" s="71"/>
      <c r="AV10" s="71"/>
      <c r="AW10" s="71"/>
      <c r="AX10" s="71"/>
      <c r="AY10" s="71"/>
      <c r="AZ10" s="71"/>
      <c r="BA10" s="71"/>
      <c r="BB10" s="71">
        <f>データ!X6</f>
        <v>2614.5500000000002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wXBWxNTQz+sAQD6+g0/BIcebWpN4sP6/p5TDEz+v3G8Ej6g4Z/qcDz8ERaaNHfq3wd+dX+ZD1LG7sNCGLAOdeQ==" saltValue="x6rBVVNCdfw87F/D1Jbd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82" t="s">
        <v>68</v>
      </c>
      <c r="I3" s="83"/>
      <c r="J3" s="83"/>
      <c r="K3" s="83"/>
      <c r="L3" s="83"/>
      <c r="M3" s="83"/>
      <c r="N3" s="83"/>
      <c r="O3" s="83"/>
      <c r="P3" s="83"/>
      <c r="Q3" s="83"/>
      <c r="R3" s="83"/>
      <c r="S3" s="83"/>
      <c r="T3" s="83"/>
      <c r="U3" s="83"/>
      <c r="V3" s="83"/>
      <c r="W3" s="83"/>
      <c r="X3" s="84"/>
      <c r="Y3" s="88" t="s">
        <v>69</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70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71</v>
      </c>
      <c r="B4" s="29"/>
      <c r="C4" s="29"/>
      <c r="D4" s="29"/>
      <c r="E4" s="29"/>
      <c r="F4" s="29"/>
      <c r="G4" s="29"/>
      <c r="H4" s="85"/>
      <c r="I4" s="86"/>
      <c r="J4" s="86"/>
      <c r="K4" s="86"/>
      <c r="L4" s="86"/>
      <c r="M4" s="86"/>
      <c r="N4" s="86"/>
      <c r="O4" s="86"/>
      <c r="P4" s="86"/>
      <c r="Q4" s="86"/>
      <c r="R4" s="86"/>
      <c r="S4" s="86"/>
      <c r="T4" s="86"/>
      <c r="U4" s="86"/>
      <c r="V4" s="86"/>
      <c r="W4" s="86"/>
      <c r="X4" s="87"/>
      <c r="Y4" s="81" t="s">
        <v>72</v>
      </c>
      <c r="Z4" s="81"/>
      <c r="AA4" s="81"/>
      <c r="AB4" s="81"/>
      <c r="AC4" s="81"/>
      <c r="AD4" s="81"/>
      <c r="AE4" s="81"/>
      <c r="AF4" s="81"/>
      <c r="AG4" s="81"/>
      <c r="AH4" s="81"/>
      <c r="AI4" s="81"/>
      <c r="AJ4" s="81" t="s">
        <v>73</v>
      </c>
      <c r="AK4" s="81"/>
      <c r="AL4" s="81"/>
      <c r="AM4" s="81"/>
      <c r="AN4" s="81"/>
      <c r="AO4" s="81"/>
      <c r="AP4" s="81"/>
      <c r="AQ4" s="81"/>
      <c r="AR4" s="81"/>
      <c r="AS4" s="81"/>
      <c r="AT4" s="81"/>
      <c r="AU4" s="81" t="s">
        <v>74</v>
      </c>
      <c r="AV4" s="81"/>
      <c r="AW4" s="81"/>
      <c r="AX4" s="81"/>
      <c r="AY4" s="81"/>
      <c r="AZ4" s="81"/>
      <c r="BA4" s="81"/>
      <c r="BB4" s="81"/>
      <c r="BC4" s="81"/>
      <c r="BD4" s="81"/>
      <c r="BE4" s="81"/>
      <c r="BF4" s="81" t="s">
        <v>75</v>
      </c>
      <c r="BG4" s="81"/>
      <c r="BH4" s="81"/>
      <c r="BI4" s="81"/>
      <c r="BJ4" s="81"/>
      <c r="BK4" s="81"/>
      <c r="BL4" s="81"/>
      <c r="BM4" s="81"/>
      <c r="BN4" s="81"/>
      <c r="BO4" s="81"/>
      <c r="BP4" s="81"/>
      <c r="BQ4" s="81" t="s">
        <v>76</v>
      </c>
      <c r="BR4" s="81"/>
      <c r="BS4" s="81"/>
      <c r="BT4" s="81"/>
      <c r="BU4" s="81"/>
      <c r="BV4" s="81"/>
      <c r="BW4" s="81"/>
      <c r="BX4" s="81"/>
      <c r="BY4" s="81"/>
      <c r="BZ4" s="81"/>
      <c r="CA4" s="81"/>
      <c r="CB4" s="81" t="s">
        <v>77</v>
      </c>
      <c r="CC4" s="81"/>
      <c r="CD4" s="81"/>
      <c r="CE4" s="81"/>
      <c r="CF4" s="81"/>
      <c r="CG4" s="81"/>
      <c r="CH4" s="81"/>
      <c r="CI4" s="81"/>
      <c r="CJ4" s="81"/>
      <c r="CK4" s="81"/>
      <c r="CL4" s="81"/>
      <c r="CM4" s="81" t="s">
        <v>78</v>
      </c>
      <c r="CN4" s="81"/>
      <c r="CO4" s="81"/>
      <c r="CP4" s="81"/>
      <c r="CQ4" s="81"/>
      <c r="CR4" s="81"/>
      <c r="CS4" s="81"/>
      <c r="CT4" s="81"/>
      <c r="CU4" s="81"/>
      <c r="CV4" s="81"/>
      <c r="CW4" s="81"/>
      <c r="CX4" s="81" t="s">
        <v>79</v>
      </c>
      <c r="CY4" s="81"/>
      <c r="CZ4" s="81"/>
      <c r="DA4" s="81"/>
      <c r="DB4" s="81"/>
      <c r="DC4" s="81"/>
      <c r="DD4" s="81"/>
      <c r="DE4" s="81"/>
      <c r="DF4" s="81"/>
      <c r="DG4" s="81"/>
      <c r="DH4" s="81"/>
      <c r="DI4" s="81" t="s">
        <v>80</v>
      </c>
      <c r="DJ4" s="81"/>
      <c r="DK4" s="81"/>
      <c r="DL4" s="81"/>
      <c r="DM4" s="81"/>
      <c r="DN4" s="81"/>
      <c r="DO4" s="81"/>
      <c r="DP4" s="81"/>
      <c r="DQ4" s="81"/>
      <c r="DR4" s="81"/>
      <c r="DS4" s="81"/>
      <c r="DT4" s="81" t="s">
        <v>81</v>
      </c>
      <c r="DU4" s="81"/>
      <c r="DV4" s="81"/>
      <c r="DW4" s="81"/>
      <c r="DX4" s="81"/>
      <c r="DY4" s="81"/>
      <c r="DZ4" s="81"/>
      <c r="EA4" s="81"/>
      <c r="EB4" s="81"/>
      <c r="EC4" s="81"/>
      <c r="ED4" s="81"/>
      <c r="EE4" s="81" t="s">
        <v>82</v>
      </c>
      <c r="EF4" s="81"/>
      <c r="EG4" s="81"/>
      <c r="EH4" s="81"/>
      <c r="EI4" s="81"/>
      <c r="EJ4" s="81"/>
      <c r="EK4" s="81"/>
      <c r="EL4" s="81"/>
      <c r="EM4" s="81"/>
      <c r="EN4" s="81"/>
      <c r="EO4" s="81"/>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442135</v>
      </c>
      <c r="D6" s="32">
        <f t="shared" si="3"/>
        <v>47</v>
      </c>
      <c r="E6" s="32">
        <f t="shared" si="3"/>
        <v>17</v>
      </c>
      <c r="F6" s="32">
        <f t="shared" si="3"/>
        <v>5</v>
      </c>
      <c r="G6" s="32">
        <f t="shared" si="3"/>
        <v>0</v>
      </c>
      <c r="H6" s="32" t="str">
        <f t="shared" si="3"/>
        <v>大分県　由布市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4.1500000000000004</v>
      </c>
      <c r="Q6" s="33">
        <f t="shared" si="3"/>
        <v>100</v>
      </c>
      <c r="R6" s="33">
        <f t="shared" si="3"/>
        <v>3780</v>
      </c>
      <c r="S6" s="33">
        <f t="shared" si="3"/>
        <v>34762</v>
      </c>
      <c r="T6" s="33">
        <f t="shared" si="3"/>
        <v>319.32</v>
      </c>
      <c r="U6" s="33">
        <f t="shared" si="3"/>
        <v>108.86</v>
      </c>
      <c r="V6" s="33">
        <f t="shared" si="3"/>
        <v>1438</v>
      </c>
      <c r="W6" s="33">
        <f t="shared" si="3"/>
        <v>0.55000000000000004</v>
      </c>
      <c r="X6" s="33">
        <f t="shared" si="3"/>
        <v>2614.5500000000002</v>
      </c>
      <c r="Y6" s="34">
        <f>IF(Y7="",NA(),Y7)</f>
        <v>82.8</v>
      </c>
      <c r="Z6" s="34">
        <f t="shared" ref="Z6:AH6" si="4">IF(Z7="",NA(),Z7)</f>
        <v>78.540000000000006</v>
      </c>
      <c r="AA6" s="34">
        <f t="shared" si="4"/>
        <v>78.08</v>
      </c>
      <c r="AB6" s="34">
        <f t="shared" si="4"/>
        <v>77.3</v>
      </c>
      <c r="AC6" s="34">
        <f t="shared" si="4"/>
        <v>76.319999999999993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55.84</v>
      </c>
      <c r="BR6" s="34">
        <f t="shared" ref="BR6:BZ6" si="8">IF(BR7="",NA(),BR7)</f>
        <v>47.31</v>
      </c>
      <c r="BS6" s="34">
        <f t="shared" si="8"/>
        <v>48.9</v>
      </c>
      <c r="BT6" s="34">
        <f t="shared" si="8"/>
        <v>49.23</v>
      </c>
      <c r="BU6" s="34">
        <f t="shared" si="8"/>
        <v>48.19</v>
      </c>
      <c r="BV6" s="34">
        <f t="shared" si="8"/>
        <v>50.9</v>
      </c>
      <c r="BW6" s="34">
        <f t="shared" si="8"/>
        <v>50.82</v>
      </c>
      <c r="BX6" s="34">
        <f t="shared" si="8"/>
        <v>52.19</v>
      </c>
      <c r="BY6" s="34">
        <f t="shared" si="8"/>
        <v>55.32</v>
      </c>
      <c r="BZ6" s="34">
        <f t="shared" si="8"/>
        <v>59.8</v>
      </c>
      <c r="CA6" s="33" t="str">
        <f>IF(CA7="","",IF(CA7="-","【-】","【"&amp;SUBSTITUTE(TEXT(CA7,"#,##0.00"),"-","△")&amp;"】"))</f>
        <v>【60.64】</v>
      </c>
      <c r="CB6" s="34">
        <f>IF(CB7="",NA(),CB7)</f>
        <v>186.67</v>
      </c>
      <c r="CC6" s="34">
        <f t="shared" ref="CC6:CK6" si="9">IF(CC7="",NA(),CC7)</f>
        <v>293.92</v>
      </c>
      <c r="CD6" s="34">
        <f t="shared" si="9"/>
        <v>247.99</v>
      </c>
      <c r="CE6" s="34">
        <f t="shared" si="9"/>
        <v>306.49</v>
      </c>
      <c r="CF6" s="34">
        <f t="shared" si="9"/>
        <v>331.01</v>
      </c>
      <c r="CG6" s="34">
        <f t="shared" si="9"/>
        <v>293.27</v>
      </c>
      <c r="CH6" s="34">
        <f t="shared" si="9"/>
        <v>300.52</v>
      </c>
      <c r="CI6" s="34">
        <f t="shared" si="9"/>
        <v>296.14</v>
      </c>
      <c r="CJ6" s="34">
        <f t="shared" si="9"/>
        <v>283.17</v>
      </c>
      <c r="CK6" s="34">
        <f t="shared" si="9"/>
        <v>263.76</v>
      </c>
      <c r="CL6" s="33" t="str">
        <f>IF(CL7="","",IF(CL7="-","【-】","【"&amp;SUBSTITUTE(TEXT(CL7,"#,##0.00"),"-","△")&amp;"】"))</f>
        <v>【255.52】</v>
      </c>
      <c r="CM6" s="34">
        <f>IF(CM7="",NA(),CM7)</f>
        <v>87.83</v>
      </c>
      <c r="CN6" s="34">
        <f t="shared" ref="CN6:CV6" si="10">IF(CN7="",NA(),CN7)</f>
        <v>64.02</v>
      </c>
      <c r="CO6" s="34">
        <f t="shared" si="10"/>
        <v>24.42</v>
      </c>
      <c r="CP6" s="34">
        <f t="shared" si="10"/>
        <v>27.08</v>
      </c>
      <c r="CQ6" s="34">
        <f t="shared" si="10"/>
        <v>18.600000000000001</v>
      </c>
      <c r="CR6" s="34">
        <f t="shared" si="10"/>
        <v>53.78</v>
      </c>
      <c r="CS6" s="34">
        <f t="shared" si="10"/>
        <v>53.24</v>
      </c>
      <c r="CT6" s="34">
        <f t="shared" si="10"/>
        <v>52.31</v>
      </c>
      <c r="CU6" s="34">
        <f t="shared" si="10"/>
        <v>60.65</v>
      </c>
      <c r="CV6" s="34">
        <f t="shared" si="10"/>
        <v>51.75</v>
      </c>
      <c r="CW6" s="33" t="str">
        <f>IF(CW7="","",IF(CW7="-","【-】","【"&amp;SUBSTITUTE(TEXT(CW7,"#,##0.00"),"-","△")&amp;"】"))</f>
        <v>【52.49】</v>
      </c>
      <c r="CX6" s="34">
        <f>IF(CX7="",NA(),CX7)</f>
        <v>83.72</v>
      </c>
      <c r="CY6" s="34">
        <f t="shared" ref="CY6:DG6" si="11">IF(CY7="",NA(),CY7)</f>
        <v>83.93</v>
      </c>
      <c r="CZ6" s="34">
        <f t="shared" si="11"/>
        <v>85.23</v>
      </c>
      <c r="DA6" s="34">
        <f t="shared" si="11"/>
        <v>85.34</v>
      </c>
      <c r="DB6" s="34">
        <f t="shared" si="11"/>
        <v>83.45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442135</v>
      </c>
      <c r="D7" s="36">
        <v>47</v>
      </c>
      <c r="E7" s="36">
        <v>17</v>
      </c>
      <c r="F7" s="36">
        <v>5</v>
      </c>
      <c r="G7" s="36">
        <v>0</v>
      </c>
      <c r="H7" s="36" t="s">
        <v>112</v>
      </c>
      <c r="I7" s="36" t="s">
        <v>113</v>
      </c>
      <c r="J7" s="36" t="s">
        <v>114</v>
      </c>
      <c r="K7" s="36" t="s">
        <v>115</v>
      </c>
      <c r="L7" s="36" t="s">
        <v>116</v>
      </c>
      <c r="M7" s="36" t="s">
        <v>117</v>
      </c>
      <c r="N7" s="37" t="s">
        <v>118</v>
      </c>
      <c r="O7" s="37" t="s">
        <v>119</v>
      </c>
      <c r="P7" s="37">
        <v>4.1500000000000004</v>
      </c>
      <c r="Q7" s="37">
        <v>100</v>
      </c>
      <c r="R7" s="37">
        <v>3780</v>
      </c>
      <c r="S7" s="37">
        <v>34762</v>
      </c>
      <c r="T7" s="37">
        <v>319.32</v>
      </c>
      <c r="U7" s="37">
        <v>108.86</v>
      </c>
      <c r="V7" s="37">
        <v>1438</v>
      </c>
      <c r="W7" s="37">
        <v>0.55000000000000004</v>
      </c>
      <c r="X7" s="37">
        <v>2614.5500000000002</v>
      </c>
      <c r="Y7" s="37">
        <v>82.8</v>
      </c>
      <c r="Z7" s="37">
        <v>78.540000000000006</v>
      </c>
      <c r="AA7" s="37">
        <v>78.08</v>
      </c>
      <c r="AB7" s="37">
        <v>77.3</v>
      </c>
      <c r="AC7" s="37">
        <v>76.319999999999993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55.84</v>
      </c>
      <c r="BR7" s="37">
        <v>47.31</v>
      </c>
      <c r="BS7" s="37">
        <v>48.9</v>
      </c>
      <c r="BT7" s="37">
        <v>49.23</v>
      </c>
      <c r="BU7" s="37">
        <v>48.19</v>
      </c>
      <c r="BV7" s="37">
        <v>50.9</v>
      </c>
      <c r="BW7" s="37">
        <v>50.82</v>
      </c>
      <c r="BX7" s="37">
        <v>52.19</v>
      </c>
      <c r="BY7" s="37">
        <v>55.32</v>
      </c>
      <c r="BZ7" s="37">
        <v>59.8</v>
      </c>
      <c r="CA7" s="37">
        <v>60.64</v>
      </c>
      <c r="CB7" s="37">
        <v>186.67</v>
      </c>
      <c r="CC7" s="37">
        <v>293.92</v>
      </c>
      <c r="CD7" s="37">
        <v>247.99</v>
      </c>
      <c r="CE7" s="37">
        <v>306.49</v>
      </c>
      <c r="CF7" s="37">
        <v>331.01</v>
      </c>
      <c r="CG7" s="37">
        <v>293.27</v>
      </c>
      <c r="CH7" s="37">
        <v>300.52</v>
      </c>
      <c r="CI7" s="37">
        <v>296.14</v>
      </c>
      <c r="CJ7" s="37">
        <v>283.17</v>
      </c>
      <c r="CK7" s="37">
        <v>263.76</v>
      </c>
      <c r="CL7" s="37">
        <v>255.52</v>
      </c>
      <c r="CM7" s="37">
        <v>87.83</v>
      </c>
      <c r="CN7" s="37">
        <v>64.02</v>
      </c>
      <c r="CO7" s="37">
        <v>24.42</v>
      </c>
      <c r="CP7" s="37">
        <v>27.08</v>
      </c>
      <c r="CQ7" s="37">
        <v>18.600000000000001</v>
      </c>
      <c r="CR7" s="37">
        <v>53.78</v>
      </c>
      <c r="CS7" s="37">
        <v>53.24</v>
      </c>
      <c r="CT7" s="37">
        <v>52.31</v>
      </c>
      <c r="CU7" s="37">
        <v>60.65</v>
      </c>
      <c r="CV7" s="37">
        <v>51.75</v>
      </c>
      <c r="CW7" s="37">
        <v>52.49</v>
      </c>
      <c r="CX7" s="37">
        <v>83.72</v>
      </c>
      <c r="CY7" s="37">
        <v>83.93</v>
      </c>
      <c r="CZ7" s="37">
        <v>85.23</v>
      </c>
      <c r="DA7" s="37">
        <v>85.34</v>
      </c>
      <c r="DB7" s="37">
        <v>83.45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2019-01-18T07:19:21Z</cp:lastPrinted>
  <dcterms:created xsi:type="dcterms:W3CDTF">2018-12-03T09:31:02Z</dcterms:created>
  <dcterms:modified xsi:type="dcterms:W3CDTF">2019-01-21T07:20:11Z</dcterms:modified>
</cp:coreProperties>
</file>