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cebnfAGcICMO8XZ8Dd0UGUaTcfeJJh+DZynUq7VswWFCpksOMT4BnGsMVTS+eroVAbXkjmWCBXU83O7fkYCuA==" workbookSaltValue="BQt12iB95ol+sk5KPRRkW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<sst xmlns="http://schemas.openxmlformats.org/spreadsheetml/2006/main" count="240" uniqueCount="125">
  <si>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</si>
  <si>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</si>
  <si>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</si>
  <si>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</si>
  <si>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</si>
  <si>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</si>
  <si>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</si>
  <si>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</si>
  <si>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</si>
  <si>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</si>
  <si>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</si>
  <si>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</si>
  <si>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</si>
  <si>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</si>
  <si>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</si>
  <si>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</si>
  <si>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</si>
  <si>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</si>
  <si>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</si>
  <si>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</si>
  <si>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</si>
  <si>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</si>
  <si>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</si>
  <si>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</si>
  <si>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</si>
  <si>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</si>
  <si>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</si>
  <si>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</si>
  <si>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</si>
  <si>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</si>
  <si>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</si>
  <si>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</si>
  <si>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</si>
  <si>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</si>
  <si>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</si>
  <si>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</si>
  <si>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</si>
  <si>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</si>
  <si>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</si>
  <si>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</si>
  <si>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</si>
  <si>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</si>
  <si>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</si>
  <si>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</si>
  <si>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</si>
  <si>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</si>
  <si>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</si>
  <si>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</si>
  <si>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</si>
  <si>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</si>
  <si>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</si>
  <si>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</si>
  <si>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</si>
  <si>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</si>
  <si>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</si>
  <si>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</si>
  <si>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</si>
  <si>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</si>
  <si>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</si>
  <si>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</si>
  <si>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</si>
  <si>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</si>
  <si>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</si>
  <si>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</si>
  <si>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</si>
  <si>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</si>
  <si>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</si>
  <si>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</si>
  <si>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</si>
  <si>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</si>
  <si>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</si>
  <si>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</si>
  <si>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</si>
  <si>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</si>
  <si>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</si>
  <si>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</si>
  <si>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</si>
  <si>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</si>
  <si>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</si>
  <si>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</si>
  <si>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</si>
  <si>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</si>
  <si>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</si>
  <si>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</si>
  <si>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</si>
  <si>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</si>
  <si>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</si>
  <si>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</si>
  <si>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</si>
  <si>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</si>
  <si>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</si>
  <si>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</si>
  <si>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</si>
  <si>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</si>
  <si>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</si>
  <si>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</si>
  <si>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</si>
  <si>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</si>
  <si>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</si>
  <si>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</si>
  <si>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</si>
  <si>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</si>
  <si>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</si>
  <si>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</si>
  <si>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</si>
  <si>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</si>
  <si>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</si>
  <si>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</si>
  <si>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</si>
  <si>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</si>
  <si>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</si>
  <si>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</si>
  <si>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</si>
  <si>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</si>
  <si>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</si>
  <si>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</si>
  <si>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</si>
  <si>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</si>
  <si>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</si>
  <si>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</si>
  <si>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</si>
  <si>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</si>
  <si>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費用に地方債償還金を加えた費用を総収益でどの程度賄われているかを示す指標。企業債償還の減少に伴い徐々に改善されていますが、今後とも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を上回っているが、必要な経費を料金収入で賄えていない。今後も接続率の向上対策に併せ、更なる費用削減に努める必要があります。
⑥『汚水処理原価』・・・・有収水量１㎥あたりについて、汚水処理に係るコストを表した指標。全国平均・類似団体平均と近い数値であるが、今後も更なる費用削減に努めていく必要があります。
⑦『施設利用率』・・・・処理能力に対する汚水処理量の割合で、施設の利用状況を判断する指標。全国平均・類似団体平均より低い数値である。今後も接続率の向上に努める必要があります。
⑧『水洗化率』・・・・・・実際に水洗便所を設置して汚水を処理している人口の割合を表した指標。全国平均・類似団体より高くなっています。更なる接続率の向上対策に努める必要があります。</t>
    <rPh sb="285" eb="287">
      <t>ウワマワ</t>
    </rPh>
    <rPh sb="402" eb="403">
      <t>チカ</t>
    </rPh>
    <rPh sb="404" eb="406">
      <t>スウチ</t>
    </rPh>
    <rPh sb="494" eb="495">
      <t>ヒク</t>
    </rPh>
    <rPh sb="570" eb="572">
      <t>ゼンコク</t>
    </rPh>
    <rPh sb="572" eb="574">
      <t>ヘイキン</t>
    </rPh>
    <rPh sb="581" eb="582">
      <t>タカ</t>
    </rPh>
    <phoneticPr fontId="15"/>
  </si>
  <si>
    <t>『経営の健全性及び効率性』は類似団体と比較して同等の経営ができている。今後も定期的な点検を行い施設の長寿命化を図る必要があります。</t>
    <rPh sb="1" eb="3">
      <t>ケイエイ</t>
    </rPh>
    <rPh sb="4" eb="7">
      <t>ケンゼンセイ</t>
    </rPh>
    <rPh sb="7" eb="8">
      <t>オヨ</t>
    </rPh>
    <rPh sb="9" eb="12">
      <t>コウリツセイ</t>
    </rPh>
    <rPh sb="14" eb="16">
      <t>ルイジ</t>
    </rPh>
    <rPh sb="16" eb="18">
      <t>ダンタイ</t>
    </rPh>
    <rPh sb="19" eb="21">
      <t>ヒカク</t>
    </rPh>
    <rPh sb="23" eb="25">
      <t>ドウトウ</t>
    </rPh>
    <rPh sb="26" eb="28">
      <t>ケイエイ</t>
    </rPh>
    <rPh sb="35" eb="37">
      <t>コンゴ</t>
    </rPh>
    <rPh sb="38" eb="41">
      <t>テイキテキ</t>
    </rPh>
    <rPh sb="42" eb="44">
      <t>テンケン</t>
    </rPh>
    <rPh sb="45" eb="46">
      <t>オコナ</t>
    </rPh>
    <rPh sb="47" eb="49">
      <t>シセツ</t>
    </rPh>
    <rPh sb="50" eb="51">
      <t>チョウ</t>
    </rPh>
    <rPh sb="51" eb="54">
      <t>ジュミョウカ</t>
    </rPh>
    <rPh sb="55" eb="56">
      <t>ハカ</t>
    </rPh>
    <rPh sb="57" eb="59">
      <t>ヒツヨウ</t>
    </rPh>
    <phoneticPr fontId="15"/>
  </si>
  <si>
    <t>③『管渠改善率』・・・当該年度に更新した管路延長の割合を表す指標。供用開始後１７年しか経過していないため、管渠の更新は行っていない。今後も計画的に管渠清掃を行い、維持管理に努めていきます。</t>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rPh sb="40" eb="41">
      <t>ネン</t>
    </rPh>
    <rPh sb="43" eb="45">
      <t>ケイカ</t>
    </rPh>
    <rPh sb="53" eb="55">
      <t>カンキョ</t>
    </rPh>
    <rPh sb="56" eb="58">
      <t>コウシン</t>
    </rPh>
    <rPh sb="59" eb="60">
      <t>オコナ</t>
    </rPh>
    <rPh sb="66" eb="68">
      <t>コンゴ</t>
    </rPh>
    <rPh sb="69" eb="72">
      <t>ケイカクテキ</t>
    </rPh>
    <rPh sb="73" eb="75">
      <t>カンキョ</t>
    </rPh>
    <rPh sb="75" eb="77">
      <t>セイソウ</t>
    </rPh>
    <rPh sb="78" eb="79">
      <t>オコナ</t>
    </rPh>
    <rPh sb="81" eb="83">
      <t>イジ</t>
    </rPh>
    <rPh sb="83" eb="85">
      <t>カンリ</t>
    </rPh>
    <rPh sb="86" eb="87">
      <t>ツト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</si>
</sst>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95-429C-B93A-B59CEA53928D}"/>
            </c:ext>
          </c:extLst>
        </c:ser>
        <c:dLbls>
          <c:showLegendKey val="0"/>
          <c:showVal val="0"/>
          <c:showCatName val="0"/>
          <c:showSerName val="0"/>
          <c:showPercent val="0"/>
          <c:showBubbleSize val="0"/>
        </c:dLbls>
        <c:gapWidth val="150"/>
        <c:axId val="83969536"/>
        <c:axId val="839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795-429C-B93A-B59CEA53928D}"/>
            </c:ext>
          </c:extLst>
        </c:ser>
        <c:dLbls>
          <c:showLegendKey val="0"/>
          <c:showVal val="0"/>
          <c:showCatName val="0"/>
          <c:showSerName val="0"/>
          <c:showPercent val="0"/>
          <c:showBubbleSize val="0"/>
        </c:dLbls>
        <c:marker val="1"/>
        <c:smooth val="0"/>
        <c:axId val="83969536"/>
        <c:axId val="83971456"/>
      </c:lineChart>
      <c:dateAx>
        <c:axId val="83969536"/>
        <c:scaling>
          <c:orientation val="minMax"/>
        </c:scaling>
        <c:delete val="1"/>
        <c:axPos val="b"/>
        <c:numFmt formatCode="ge" sourceLinked="1"/>
        <c:majorTickMark val="none"/>
        <c:minorTickMark val="none"/>
        <c:tickLblPos val="none"/>
        <c:crossAx val="83971456"/>
        <c:crosses val="autoZero"/>
        <c:auto val="1"/>
        <c:lblOffset val="100"/>
        <c:baseTimeUnit val="years"/>
      </c:dateAx>
      <c:valAx>
        <c:axId val="839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54.3</c:v>
                </c:pt>
                <c:pt idx="1">
                  <c:v>55.29</c:v>
                </c:pt>
                <c:pt idx="2">
                  <c:v>55.07</c:v>
                </c:pt>
                <c:pt idx="3">
                  <c:v>54.46</c:v>
                </c:pt>
                <c:pt idx="4">
                  <c:v>52.09</c:v>
                </c:pt>
              </c:numCache>
            </c:numRef>
          </c:val>
          <c:extLst xmlns:c16r2="http://schemas.microsoft.com/office/drawing/2015/06/chart">
            <c:ext xmlns:c16="http://schemas.microsoft.com/office/drawing/2014/chart" uri="{C3380CC4-5D6E-409C-BE32-E72D297353CC}">
              <c16:uniqueId val="{00000000-1EB7-4231-9CBE-F9BAFF4E1598}"/>
            </c:ext>
          </c:extLst>
        </c:ser>
        <c:dLbls>
          <c:showLegendKey val="0"/>
          <c:showVal val="0"/>
          <c:showCatName val="0"/>
          <c:showSerName val="0"/>
          <c:showPercent val="0"/>
          <c:showBubbleSize val="0"/>
        </c:dLbls>
        <c:gapWidth val="150"/>
        <c:axId val="85845504"/>
        <c:axId val="858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EB7-4231-9CBE-F9BAFF4E1598}"/>
            </c:ext>
          </c:extLst>
        </c:ser>
        <c:dLbls>
          <c:showLegendKey val="0"/>
          <c:showVal val="0"/>
          <c:showCatName val="0"/>
          <c:showSerName val="0"/>
          <c:showPercent val="0"/>
          <c:showBubbleSize val="0"/>
        </c:dLbls>
        <c:marker val="1"/>
        <c:smooth val="0"/>
        <c:axId val="85845504"/>
        <c:axId val="85847424"/>
      </c:lineChart>
      <c:dateAx>
        <c:axId val="85845504"/>
        <c:scaling>
          <c:orientation val="minMax"/>
        </c:scaling>
        <c:delete val="1"/>
        <c:axPos val="b"/>
        <c:numFmt formatCode="ge" sourceLinked="1"/>
        <c:majorTickMark val="none"/>
        <c:minorTickMark val="none"/>
        <c:tickLblPos val="none"/>
        <c:crossAx val="85847424"/>
        <c:crosses val="autoZero"/>
        <c:auto val="1"/>
        <c:lblOffset val="100"/>
        <c:baseTimeUnit val="years"/>
      </c:dateAx>
      <c:valAx>
        <c:axId val="858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85.04</c:v>
                </c:pt>
                <c:pt idx="1">
                  <c:v>84.7</c:v>
                </c:pt>
                <c:pt idx="2">
                  <c:v>87.19</c:v>
                </c:pt>
                <c:pt idx="3">
                  <c:v>86.45</c:v>
                </c:pt>
                <c:pt idx="4">
                  <c:v>86.88</c:v>
                </c:pt>
              </c:numCache>
            </c:numRef>
          </c:val>
          <c:extLst xmlns:c16r2="http://schemas.microsoft.com/office/drawing/2015/06/chart">
            <c:ext xmlns:c16="http://schemas.microsoft.com/office/drawing/2014/chart" uri="{C3380CC4-5D6E-409C-BE32-E72D297353CC}">
              <c16:uniqueId val="{00000000-A974-416A-AA78-BBCFA7E57284}"/>
            </c:ext>
          </c:extLst>
        </c:ser>
        <c:dLbls>
          <c:showLegendKey val="0"/>
          <c:showVal val="0"/>
          <c:showCatName val="0"/>
          <c:showSerName val="0"/>
          <c:showPercent val="0"/>
          <c:showBubbleSize val="0"/>
        </c:dLbls>
        <c:gapWidth val="150"/>
        <c:axId val="85960576"/>
        <c:axId val="859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974-416A-AA78-BBCFA7E57284}"/>
            </c:ext>
          </c:extLst>
        </c:ser>
        <c:dLbls>
          <c:showLegendKey val="0"/>
          <c:showVal val="0"/>
          <c:showCatName val="0"/>
          <c:showSerName val="0"/>
          <c:showPercent val="0"/>
          <c:showBubbleSize val="0"/>
        </c:dLbls>
        <c:marker val="1"/>
        <c:smooth val="0"/>
        <c:axId val="85960576"/>
        <c:axId val="85966848"/>
      </c:lineChart>
      <c:dateAx>
        <c:axId val="85960576"/>
        <c:scaling>
          <c:orientation val="minMax"/>
        </c:scaling>
        <c:delete val="1"/>
        <c:axPos val="b"/>
        <c:numFmt formatCode="ge" sourceLinked="1"/>
        <c:majorTickMark val="none"/>
        <c:minorTickMark val="none"/>
        <c:tickLblPos val="none"/>
        <c:crossAx val="85966848"/>
        <c:crosses val="autoZero"/>
        <c:auto val="1"/>
        <c:lblOffset val="100"/>
        <c:baseTimeUnit val="years"/>
      </c:dateAx>
      <c:valAx>
        <c:axId val="859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57.2</c:v>
                </c:pt>
                <c:pt idx="1">
                  <c:v>55.71</c:v>
                </c:pt>
                <c:pt idx="2">
                  <c:v>72.33</c:v>
                </c:pt>
                <c:pt idx="3">
                  <c:v>82.58</c:v>
                </c:pt>
                <c:pt idx="4">
                  <c:v>87.49</c:v>
                </c:pt>
              </c:numCache>
            </c:numRef>
          </c:val>
          <c:extLst xmlns:c16r2="http://schemas.microsoft.com/office/drawing/2015/06/chart">
            <c:ext xmlns:c16="http://schemas.microsoft.com/office/drawing/2014/chart" uri="{C3380CC4-5D6E-409C-BE32-E72D297353CC}">
              <c16:uniqueId val="{00000000-569C-4A67-A499-4FD1B75D646E}"/>
            </c:ext>
          </c:extLst>
        </c:ser>
        <c:dLbls>
          <c:showLegendKey val="0"/>
          <c:showVal val="0"/>
          <c:showCatName val="0"/>
          <c:showSerName val="0"/>
          <c:showPercent val="0"/>
          <c:showBubbleSize val="0"/>
        </c:dLbls>
        <c:gapWidth val="150"/>
        <c:axId val="84010880"/>
        <c:axId val="841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9C-4A67-A499-4FD1B75D646E}"/>
            </c:ext>
          </c:extLst>
        </c:ser>
        <c:dLbls>
          <c:showLegendKey val="0"/>
          <c:showVal val="0"/>
          <c:showCatName val="0"/>
          <c:showSerName val="0"/>
          <c:showPercent val="0"/>
          <c:showBubbleSize val="0"/>
        </c:dLbls>
        <c:marker val="1"/>
        <c:smooth val="0"/>
        <c:axId val="84010880"/>
        <c:axId val="84148224"/>
      </c:lineChart>
      <c:dateAx>
        <c:axId val="84010880"/>
        <c:scaling>
          <c:orientation val="minMax"/>
        </c:scaling>
        <c:delete val="1"/>
        <c:axPos val="b"/>
        <c:numFmt formatCode="ge" sourceLinked="1"/>
        <c:majorTickMark val="none"/>
        <c:minorTickMark val="none"/>
        <c:tickLblPos val="none"/>
        <c:crossAx val="84148224"/>
        <c:crosses val="autoZero"/>
        <c:auto val="1"/>
        <c:lblOffset val="100"/>
        <c:baseTimeUnit val="years"/>
      </c:dateAx>
      <c:valAx>
        <c:axId val="841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3-4B10-978C-7BEB7E830CD1}"/>
            </c:ext>
          </c:extLst>
        </c:ser>
        <c:dLbls>
          <c:showLegendKey val="0"/>
          <c:showVal val="0"/>
          <c:showCatName val="0"/>
          <c:showSerName val="0"/>
          <c:showPercent val="0"/>
          <c:showBubbleSize val="0"/>
        </c:dLbls>
        <c:gapWidth val="150"/>
        <c:axId val="84179200"/>
        <c:axId val="841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3-4B10-978C-7BEB7E830CD1}"/>
            </c:ext>
          </c:extLst>
        </c:ser>
        <c:dLbls>
          <c:showLegendKey val="0"/>
          <c:showVal val="0"/>
          <c:showCatName val="0"/>
          <c:showSerName val="0"/>
          <c:showPercent val="0"/>
          <c:showBubbleSize val="0"/>
        </c:dLbls>
        <c:marker val="1"/>
        <c:smooth val="0"/>
        <c:axId val="84179200"/>
        <c:axId val="84189568"/>
      </c:lineChart>
      <c:dateAx>
        <c:axId val="84179200"/>
        <c:scaling>
          <c:orientation val="minMax"/>
        </c:scaling>
        <c:delete val="1"/>
        <c:axPos val="b"/>
        <c:numFmt formatCode="ge" sourceLinked="1"/>
        <c:majorTickMark val="none"/>
        <c:minorTickMark val="none"/>
        <c:tickLblPos val="none"/>
        <c:crossAx val="84189568"/>
        <c:crosses val="autoZero"/>
        <c:auto val="1"/>
        <c:lblOffset val="100"/>
        <c:baseTimeUnit val="years"/>
      </c:dateAx>
      <c:valAx>
        <c:axId val="841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03-48DD-87DC-070CDBABBED4}"/>
            </c:ext>
          </c:extLst>
        </c:ser>
        <c:dLbls>
          <c:showLegendKey val="0"/>
          <c:showVal val="0"/>
          <c:showCatName val="0"/>
          <c:showSerName val="0"/>
          <c:showPercent val="0"/>
          <c:showBubbleSize val="0"/>
        </c:dLbls>
        <c:gapWidth val="150"/>
        <c:axId val="85867136"/>
        <c:axId val="858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03-48DD-87DC-070CDBABBED4}"/>
            </c:ext>
          </c:extLst>
        </c:ser>
        <c:dLbls>
          <c:showLegendKey val="0"/>
          <c:showVal val="0"/>
          <c:showCatName val="0"/>
          <c:showSerName val="0"/>
          <c:showPercent val="0"/>
          <c:showBubbleSize val="0"/>
        </c:dLbls>
        <c:marker val="1"/>
        <c:smooth val="0"/>
        <c:axId val="85867136"/>
        <c:axId val="85869312"/>
      </c:lineChart>
      <c:dateAx>
        <c:axId val="85867136"/>
        <c:scaling>
          <c:orientation val="minMax"/>
        </c:scaling>
        <c:delete val="1"/>
        <c:axPos val="b"/>
        <c:numFmt formatCode="ge" sourceLinked="1"/>
        <c:majorTickMark val="none"/>
        <c:minorTickMark val="none"/>
        <c:tickLblPos val="none"/>
        <c:crossAx val="85869312"/>
        <c:crosses val="autoZero"/>
        <c:auto val="1"/>
        <c:lblOffset val="100"/>
        <c:baseTimeUnit val="years"/>
      </c:dateAx>
      <c:valAx>
        <c:axId val="858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D4-4638-A3DD-5A570E2DE92A}"/>
            </c:ext>
          </c:extLst>
        </c:ser>
        <c:dLbls>
          <c:showLegendKey val="0"/>
          <c:showVal val="0"/>
          <c:showCatName val="0"/>
          <c:showSerName val="0"/>
          <c:showPercent val="0"/>
          <c:showBubbleSize val="0"/>
        </c:dLbls>
        <c:gapWidth val="150"/>
        <c:axId val="85590400"/>
        <c:axId val="855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D4-4638-A3DD-5A570E2DE92A}"/>
            </c:ext>
          </c:extLst>
        </c:ser>
        <c:dLbls>
          <c:showLegendKey val="0"/>
          <c:showVal val="0"/>
          <c:showCatName val="0"/>
          <c:showSerName val="0"/>
          <c:showPercent val="0"/>
          <c:showBubbleSize val="0"/>
        </c:dLbls>
        <c:marker val="1"/>
        <c:smooth val="0"/>
        <c:axId val="85590400"/>
        <c:axId val="85591552"/>
      </c:lineChart>
      <c:dateAx>
        <c:axId val="85590400"/>
        <c:scaling>
          <c:orientation val="minMax"/>
        </c:scaling>
        <c:delete val="1"/>
        <c:axPos val="b"/>
        <c:numFmt formatCode="ge" sourceLinked="1"/>
        <c:majorTickMark val="none"/>
        <c:minorTickMark val="none"/>
        <c:tickLblPos val="none"/>
        <c:crossAx val="85591552"/>
        <c:crosses val="autoZero"/>
        <c:auto val="1"/>
        <c:lblOffset val="100"/>
        <c:baseTimeUnit val="years"/>
      </c:dateAx>
      <c:valAx>
        <c:axId val="855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88-4A92-9F1D-903B7949623B}"/>
            </c:ext>
          </c:extLst>
        </c:ser>
        <c:dLbls>
          <c:showLegendKey val="0"/>
          <c:showVal val="0"/>
          <c:showCatName val="0"/>
          <c:showSerName val="0"/>
          <c:showPercent val="0"/>
          <c:showBubbleSize val="0"/>
        </c:dLbls>
        <c:gapWidth val="150"/>
        <c:axId val="85624704"/>
        <c:axId val="856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88-4A92-9F1D-903B7949623B}"/>
            </c:ext>
          </c:extLst>
        </c:ser>
        <c:dLbls>
          <c:showLegendKey val="0"/>
          <c:showVal val="0"/>
          <c:showCatName val="0"/>
          <c:showSerName val="0"/>
          <c:showPercent val="0"/>
          <c:showBubbleSize val="0"/>
        </c:dLbls>
        <c:marker val="1"/>
        <c:smooth val="0"/>
        <c:axId val="85624704"/>
        <c:axId val="85630976"/>
      </c:lineChart>
      <c:dateAx>
        <c:axId val="85624704"/>
        <c:scaling>
          <c:orientation val="minMax"/>
        </c:scaling>
        <c:delete val="1"/>
        <c:axPos val="b"/>
        <c:numFmt formatCode="ge" sourceLinked="1"/>
        <c:majorTickMark val="none"/>
        <c:minorTickMark val="none"/>
        <c:tickLblPos val="none"/>
        <c:crossAx val="85630976"/>
        <c:crosses val="autoZero"/>
        <c:auto val="1"/>
        <c:lblOffset val="100"/>
        <c:baseTimeUnit val="years"/>
      </c:dateAx>
      <c:valAx>
        <c:axId val="856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591</c:v>
                </c:pt>
                <c:pt idx="1">
                  <c:v>622.47</c:v>
                </c:pt>
                <c:pt idx="2">
                  <c:v>461.87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22C-463D-9A1E-35D5CDAD63F5}"/>
            </c:ext>
          </c:extLst>
        </c:ser>
        <c:dLbls>
          <c:showLegendKey val="0"/>
          <c:showVal val="0"/>
          <c:showCatName val="0"/>
          <c:showSerName val="0"/>
          <c:showPercent val="0"/>
          <c:showBubbleSize val="0"/>
        </c:dLbls>
        <c:gapWidth val="150"/>
        <c:axId val="85676800"/>
        <c:axId val="8567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22C-463D-9A1E-35D5CDAD63F5}"/>
            </c:ext>
          </c:extLst>
        </c:ser>
        <c:dLbls>
          <c:showLegendKey val="0"/>
          <c:showVal val="0"/>
          <c:showCatName val="0"/>
          <c:showSerName val="0"/>
          <c:showPercent val="0"/>
          <c:showBubbleSize val="0"/>
        </c:dLbls>
        <c:marker val="1"/>
        <c:smooth val="0"/>
        <c:axId val="85676800"/>
        <c:axId val="85678720"/>
      </c:lineChart>
      <c:dateAx>
        <c:axId val="85676800"/>
        <c:scaling>
          <c:orientation val="minMax"/>
        </c:scaling>
        <c:delete val="1"/>
        <c:axPos val="b"/>
        <c:numFmt formatCode="ge" sourceLinked="1"/>
        <c:majorTickMark val="none"/>
        <c:minorTickMark val="none"/>
        <c:tickLblPos val="none"/>
        <c:crossAx val="85678720"/>
        <c:crosses val="autoZero"/>
        <c:auto val="1"/>
        <c:lblOffset val="100"/>
        <c:baseTimeUnit val="years"/>
      </c:dateAx>
      <c:valAx>
        <c:axId val="856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59.02</c:v>
                </c:pt>
                <c:pt idx="1">
                  <c:v>54.99</c:v>
                </c:pt>
                <c:pt idx="2">
                  <c:v>68.709999999999994</c:v>
                </c:pt>
                <c:pt idx="3">
                  <c:v>83.42</c:v>
                </c:pt>
                <c:pt idx="4">
                  <c:v>73.760000000000005</c:v>
                </c:pt>
              </c:numCache>
            </c:numRef>
          </c:val>
          <c:extLst xmlns:c16r2="http://schemas.microsoft.com/office/drawing/2015/06/chart">
            <c:ext xmlns:c16="http://schemas.microsoft.com/office/drawing/2014/chart" uri="{C3380CC4-5D6E-409C-BE32-E72D297353CC}">
              <c16:uniqueId val="{00000000-29DC-403B-A5C9-6D134015DCEC}"/>
            </c:ext>
          </c:extLst>
        </c:ser>
        <c:dLbls>
          <c:showLegendKey val="0"/>
          <c:showVal val="0"/>
          <c:showCatName val="0"/>
          <c:showSerName val="0"/>
          <c:showPercent val="0"/>
          <c:showBubbleSize val="0"/>
        </c:dLbls>
        <c:gapWidth val="150"/>
        <c:axId val="85713664"/>
        <c:axId val="857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9DC-403B-A5C9-6D134015DCEC}"/>
            </c:ext>
          </c:extLst>
        </c:ser>
        <c:dLbls>
          <c:showLegendKey val="0"/>
          <c:showVal val="0"/>
          <c:showCatName val="0"/>
          <c:showSerName val="0"/>
          <c:showPercent val="0"/>
          <c:showBubbleSize val="0"/>
        </c:dLbls>
        <c:marker val="1"/>
        <c:smooth val="0"/>
        <c:axId val="85713664"/>
        <c:axId val="85715584"/>
      </c:lineChart>
      <c:dateAx>
        <c:axId val="85713664"/>
        <c:scaling>
          <c:orientation val="minMax"/>
        </c:scaling>
        <c:delete val="1"/>
        <c:axPos val="b"/>
        <c:numFmt formatCode="ge" sourceLinked="1"/>
        <c:majorTickMark val="none"/>
        <c:minorTickMark val="none"/>
        <c:tickLblPos val="none"/>
        <c:crossAx val="85715584"/>
        <c:crosses val="autoZero"/>
        <c:auto val="1"/>
        <c:lblOffset val="100"/>
        <c:baseTimeUnit val="years"/>
      </c:dateAx>
      <c:valAx>
        <c:axId val="857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326.83</c:v>
                </c:pt>
                <c:pt idx="1">
                  <c:v>357.89</c:v>
                </c:pt>
                <c:pt idx="2">
                  <c:v>287.02</c:v>
                </c:pt>
                <c:pt idx="3">
                  <c:v>236.96</c:v>
                </c:pt>
                <c:pt idx="4">
                  <c:v>270.99</c:v>
                </c:pt>
              </c:numCache>
            </c:numRef>
          </c:val>
          <c:extLst xmlns:c16r2="http://schemas.microsoft.com/office/drawing/2015/06/chart">
            <c:ext xmlns:c16="http://schemas.microsoft.com/office/drawing/2014/chart" uri="{C3380CC4-5D6E-409C-BE32-E72D297353CC}">
              <c16:uniqueId val="{00000000-4750-4E42-96AB-D69CBACF592B}"/>
            </c:ext>
          </c:extLst>
        </c:ser>
        <c:dLbls>
          <c:showLegendKey val="0"/>
          <c:showVal val="0"/>
          <c:showCatName val="0"/>
          <c:showSerName val="0"/>
          <c:showPercent val="0"/>
          <c:showBubbleSize val="0"/>
        </c:dLbls>
        <c:gapWidth val="150"/>
        <c:axId val="85820544"/>
        <c:axId val="858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750-4E42-96AB-D69CBACF592B}"/>
            </c:ext>
          </c:extLst>
        </c:ser>
        <c:dLbls>
          <c:showLegendKey val="0"/>
          <c:showVal val="0"/>
          <c:showCatName val="0"/>
          <c:showSerName val="0"/>
          <c:showPercent val="0"/>
          <c:showBubbleSize val="0"/>
        </c:dLbls>
        <c:marker val="1"/>
        <c:smooth val="0"/>
        <c:axId val="85820544"/>
        <c:axId val="85822464"/>
      </c:lineChart>
      <c:dateAx>
        <c:axId val="85820544"/>
        <c:scaling>
          <c:orientation val="minMax"/>
        </c:scaling>
        <c:delete val="1"/>
        <c:axPos val="b"/>
        <c:numFmt formatCode="ge" sourceLinked="1"/>
        <c:majorTickMark val="none"/>
        <c:minorTickMark val="none"/>
        <c:tickLblPos val="none"/>
        <c:crossAx val="85822464"/>
        <c:crosses val="autoZero"/>
        <c:auto val="1"/>
        <c:lblOffset val="100"/>
        <c:baseTimeUnit val="years"/>
      </c:dateAx>
      <c:valAx>
        <c:axId val="858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大分県　豊後大野市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36824</v>
      </c>
      <c r="AM8" s="66"/>
      <c r="AN8" s="66"/>
      <c r="AO8" s="66"/>
      <c r="AP8" s="66"/>
      <c r="AQ8" s="66"/>
      <c r="AR8" s="66"/>
      <c r="AS8" s="66"/>
      <c r="AT8" s="65">
        <f>データ!T6</f>
        <v>603.14</v>
      </c>
      <c r="AU8" s="65"/>
      <c r="AV8" s="65"/>
      <c r="AW8" s="65"/>
      <c r="AX8" s="65"/>
      <c r="AY8" s="65"/>
      <c r="AZ8" s="65"/>
      <c r="BA8" s="65"/>
      <c r="BB8" s="65">
        <f>データ!U6</f>
        <v>61.05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8.4499999999999993</v>
      </c>
      <c r="Q10" s="65"/>
      <c r="R10" s="65"/>
      <c r="S10" s="65"/>
      <c r="T10" s="65"/>
      <c r="U10" s="65"/>
      <c r="V10" s="65"/>
      <c r="W10" s="65">
        <f>データ!Q6</f>
        <v>94.62</v>
      </c>
      <c r="X10" s="65"/>
      <c r="Y10" s="65"/>
      <c r="Z10" s="65"/>
      <c r="AA10" s="65"/>
      <c r="AB10" s="65"/>
      <c r="AC10" s="65"/>
      <c r="AD10" s="66">
        <f>データ!R6</f>
        <v>3606</v>
      </c>
      <c r="AE10" s="66"/>
      <c r="AF10" s="66"/>
      <c r="AG10" s="66"/>
      <c r="AH10" s="66"/>
      <c r="AI10" s="66"/>
      <c r="AJ10" s="66"/>
      <c r="AK10" s="2"/>
      <c r="AL10" s="66">
        <f>データ!V6</f>
        <v>3080</v>
      </c>
      <c r="AM10" s="66"/>
      <c r="AN10" s="66"/>
      <c r="AO10" s="66"/>
      <c r="AP10" s="66"/>
      <c r="AQ10" s="66"/>
      <c r="AR10" s="66"/>
      <c r="AS10" s="66"/>
      <c r="AT10" s="65">
        <f>データ!W6</f>
        <v>1.51</v>
      </c>
      <c r="AU10" s="65"/>
      <c r="AV10" s="65"/>
      <c r="AW10" s="65"/>
      <c r="AX10" s="65"/>
      <c r="AY10" s="65"/>
      <c r="AZ10" s="65"/>
      <c r="BA10" s="65"/>
      <c r="BB10" s="65">
        <f>データ!X6</f>
        <v>2039.74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LDlDvvCaTk6zbc4BLwGiLDX4mAy74vx/YdsnV51rMPZuiBDlwN6Bx6FLaJrv3BQ4H6vsfnlUomOuNSyUh46D1A==" saltValue="SOkHQkT9VqzHCTo+ghld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442127</v>
      </c>
      <c r="D6" s="32">
        <f t="shared" si="3"/>
        <v>47</v>
      </c>
      <c r="E6" s="32">
        <f t="shared" si="3"/>
        <v>17</v>
      </c>
      <c r="F6" s="32">
        <f t="shared" si="3"/>
        <v>5</v>
      </c>
      <c r="G6" s="32">
        <f t="shared" si="3"/>
        <v>0</v>
      </c>
      <c r="H6" s="32" t="str">
        <f t="shared" si="3"/>
        <v>大分県　豊後大野市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8.4499999999999993</v>
      </c>
      <c r="Q6" s="33">
        <f t="shared" si="3"/>
        <v>94.62</v>
      </c>
      <c r="R6" s="33">
        <f t="shared" si="3"/>
        <v>3606</v>
      </c>
      <c r="S6" s="33">
        <f t="shared" si="3"/>
        <v>36824</v>
      </c>
      <c r="T6" s="33">
        <f t="shared" si="3"/>
        <v>603.14</v>
      </c>
      <c r="U6" s="33">
        <f t="shared" si="3"/>
        <v>61.05</v>
      </c>
      <c r="V6" s="33">
        <f t="shared" si="3"/>
        <v>3080</v>
      </c>
      <c r="W6" s="33">
        <f t="shared" si="3"/>
        <v>1.51</v>
      </c>
      <c r="X6" s="33">
        <f t="shared" si="3"/>
        <v>2039.74</v>
      </c>
      <c r="Y6" s="34">
        <f>IF(Y7="",NA(),Y7)</f>
        <v>57.2</v>
      </c>
      <c r="Z6" s="34">
        <f t="shared" ref="Z6:AH6" si="4">IF(Z7="",NA(),Z7)</f>
        <v>55.71</v>
      </c>
      <c r="AA6" s="34">
        <f t="shared" si="4"/>
        <v>72.33</v>
      </c>
      <c r="AB6" s="34">
        <f t="shared" si="4"/>
        <v>82.58</v>
      </c>
      <c r="AC6" s="34">
        <f t="shared" si="4"/>
        <v>87.49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591</v>
      </c>
      <c r="BG6" s="34">
        <f t="shared" ref="BG6:BO6" si="7">IF(BG7="",NA(),BG7)</f>
        <v>622.47</v>
      </c>
      <c r="BH6" s="34">
        <f t="shared" si="7"/>
        <v>461.87</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59.02</v>
      </c>
      <c r="BR6" s="34">
        <f t="shared" ref="BR6:BZ6" si="8">IF(BR7="",NA(),BR7)</f>
        <v>54.99</v>
      </c>
      <c r="BS6" s="34">
        <f t="shared" si="8"/>
        <v>68.709999999999994</v>
      </c>
      <c r="BT6" s="34">
        <f t="shared" si="8"/>
        <v>83.42</v>
      </c>
      <c r="BU6" s="34">
        <f t="shared" si="8"/>
        <v>73.760000000000005</v>
      </c>
      <c r="BV6" s="34">
        <f t="shared" si="8"/>
        <v>50.9</v>
      </c>
      <c r="BW6" s="34">
        <f t="shared" si="8"/>
        <v>50.82</v>
      </c>
      <c r="BX6" s="34">
        <f t="shared" si="8"/>
        <v>52.19</v>
      </c>
      <c r="BY6" s="34">
        <f t="shared" si="8"/>
        <v>55.32</v>
      </c>
      <c r="BZ6" s="34">
        <f t="shared" si="8"/>
        <v>59.8</v>
      </c>
      <c r="CA6" s="33" t="str">
        <f>IF(CA7="","",IF(CA7="-","【-】","【"&amp;SUBSTITUTE(TEXT(CA7,"#,##0.00"),"-","△")&amp;"】"))</f>
        <v>【60.64】</v>
      </c>
      <c r="CB6" s="34">
        <f>IF(CB7="",NA(),CB7)</f>
        <v>326.83</v>
      </c>
      <c r="CC6" s="34">
        <f t="shared" ref="CC6:CK6" si="9">IF(CC7="",NA(),CC7)</f>
        <v>357.89</v>
      </c>
      <c r="CD6" s="34">
        <f t="shared" si="9"/>
        <v>287.02</v>
      </c>
      <c r="CE6" s="34">
        <f t="shared" si="9"/>
        <v>236.96</v>
      </c>
      <c r="CF6" s="34">
        <f t="shared" si="9"/>
        <v>270.99</v>
      </c>
      <c r="CG6" s="34">
        <f t="shared" si="9"/>
        <v>293.27</v>
      </c>
      <c r="CH6" s="34">
        <f t="shared" si="9"/>
        <v>300.52</v>
      </c>
      <c r="CI6" s="34">
        <f t="shared" si="9"/>
        <v>296.14</v>
      </c>
      <c r="CJ6" s="34">
        <f t="shared" si="9"/>
        <v>283.17</v>
      </c>
      <c r="CK6" s="34">
        <f t="shared" si="9"/>
        <v>263.76</v>
      </c>
      <c r="CL6" s="33" t="str">
        <f>IF(CL7="","",IF(CL7="-","【-】","【"&amp;SUBSTITUTE(TEXT(CL7,"#,##0.00"),"-","△")&amp;"】"))</f>
        <v>【255.52】</v>
      </c>
      <c r="CM6" s="34">
        <f>IF(CM7="",NA(),CM7)</f>
        <v>54.3</v>
      </c>
      <c r="CN6" s="34">
        <f t="shared" ref="CN6:CV6" si="10">IF(CN7="",NA(),CN7)</f>
        <v>55.29</v>
      </c>
      <c r="CO6" s="34">
        <f t="shared" si="10"/>
        <v>55.07</v>
      </c>
      <c r="CP6" s="34">
        <f t="shared" si="10"/>
        <v>54.46</v>
      </c>
      <c r="CQ6" s="34">
        <f t="shared" si="10"/>
        <v>52.09</v>
      </c>
      <c r="CR6" s="34">
        <f t="shared" si="10"/>
        <v>53.78</v>
      </c>
      <c r="CS6" s="34">
        <f t="shared" si="10"/>
        <v>53.24</v>
      </c>
      <c r="CT6" s="34">
        <f t="shared" si="10"/>
        <v>52.31</v>
      </c>
      <c r="CU6" s="34">
        <f t="shared" si="10"/>
        <v>60.65</v>
      </c>
      <c r="CV6" s="34">
        <f t="shared" si="10"/>
        <v>51.75</v>
      </c>
      <c r="CW6" s="33" t="str">
        <f>IF(CW7="","",IF(CW7="-","【-】","【"&amp;SUBSTITUTE(TEXT(CW7,"#,##0.00"),"-","△")&amp;"】"))</f>
        <v>【52.49】</v>
      </c>
      <c r="CX6" s="34">
        <f>IF(CX7="",NA(),CX7)</f>
        <v>85.04</v>
      </c>
      <c r="CY6" s="34">
        <f t="shared" ref="CY6:DG6" si="11">IF(CY7="",NA(),CY7)</f>
        <v>84.7</v>
      </c>
      <c r="CZ6" s="34">
        <f t="shared" si="11"/>
        <v>87.19</v>
      </c>
      <c r="DA6" s="34">
        <f t="shared" si="11"/>
        <v>86.45</v>
      </c>
      <c r="DB6" s="34">
        <f t="shared" si="11"/>
        <v>86.88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442127</v>
      </c>
      <c r="D7" s="36">
        <v>47</v>
      </c>
      <c r="E7" s="36">
        <v>17</v>
      </c>
      <c r="F7" s="36">
        <v>5</v>
      </c>
      <c r="G7" s="36">
        <v>0</v>
      </c>
      <c r="H7" s="36" t="s">
        <v>109</v>
      </c>
      <c r="I7" s="36" t="s">
        <v>110</v>
      </c>
      <c r="J7" s="36" t="s">
        <v>111</v>
      </c>
      <c r="K7" s="36" t="s">
        <v>112</v>
      </c>
      <c r="L7" s="36" t="s">
        <v>113</v>
      </c>
      <c r="M7" s="36" t="s">
        <v>114</v>
      </c>
      <c r="N7" s="37" t="s">
        <v>115</v>
      </c>
      <c r="O7" s="37" t="s">
        <v>116</v>
      </c>
      <c r="P7" s="37">
        <v>8.4499999999999993</v>
      </c>
      <c r="Q7" s="37">
        <v>94.62</v>
      </c>
      <c r="R7" s="37">
        <v>3606</v>
      </c>
      <c r="S7" s="37">
        <v>36824</v>
      </c>
      <c r="T7" s="37">
        <v>603.14</v>
      </c>
      <c r="U7" s="37">
        <v>61.05</v>
      </c>
      <c r="V7" s="37">
        <v>3080</v>
      </c>
      <c r="W7" s="37">
        <v>1.51</v>
      </c>
      <c r="X7" s="37">
        <v>2039.74</v>
      </c>
      <c r="Y7" s="37">
        <v>57.2</v>
      </c>
      <c r="Z7" s="37">
        <v>55.71</v>
      </c>
      <c r="AA7" s="37">
        <v>72.33</v>
      </c>
      <c r="AB7" s="37">
        <v>82.58</v>
      </c>
      <c r="AC7" s="37">
        <v>87.49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591</v>
      </c>
      <c r="BG7" s="37">
        <v>622.47</v>
      </c>
      <c r="BH7" s="37">
        <v>461.87</v>
      </c>
      <c r="BI7" s="37">
        <v>0</v>
      </c>
      <c r="BJ7" s="37">
        <v>0</v>
      </c>
      <c r="BK7" s="37">
        <v>1126.77</v>
      </c>
      <c r="BL7" s="37">
        <v>1044.8</v>
      </c>
      <c r="BM7" s="37">
        <v>1081.8</v>
      </c>
      <c r="BN7" s="37">
        <v>974.93</v>
      </c>
      <c r="BO7" s="37">
        <v>855.8</v>
      </c>
      <c r="BP7" s="37">
        <v>814.89</v>
      </c>
      <c r="BQ7" s="37">
        <v>59.02</v>
      </c>
      <c r="BR7" s="37">
        <v>54.99</v>
      </c>
      <c r="BS7" s="37">
        <v>68.709999999999994</v>
      </c>
      <c r="BT7" s="37">
        <v>83.42</v>
      </c>
      <c r="BU7" s="37">
        <v>73.760000000000005</v>
      </c>
      <c r="BV7" s="37">
        <v>50.9</v>
      </c>
      <c r="BW7" s="37">
        <v>50.82</v>
      </c>
      <c r="BX7" s="37">
        <v>52.19</v>
      </c>
      <c r="BY7" s="37">
        <v>55.32</v>
      </c>
      <c r="BZ7" s="37">
        <v>59.8</v>
      </c>
      <c r="CA7" s="37">
        <v>60.64</v>
      </c>
      <c r="CB7" s="37">
        <v>326.83</v>
      </c>
      <c r="CC7" s="37">
        <v>357.89</v>
      </c>
      <c r="CD7" s="37">
        <v>287.02</v>
      </c>
      <c r="CE7" s="37">
        <v>236.96</v>
      </c>
      <c r="CF7" s="37">
        <v>270.99</v>
      </c>
      <c r="CG7" s="37">
        <v>293.27</v>
      </c>
      <c r="CH7" s="37">
        <v>300.52</v>
      </c>
      <c r="CI7" s="37">
        <v>296.14</v>
      </c>
      <c r="CJ7" s="37">
        <v>283.17</v>
      </c>
      <c r="CK7" s="37">
        <v>263.76</v>
      </c>
      <c r="CL7" s="37">
        <v>255.52</v>
      </c>
      <c r="CM7" s="37">
        <v>54.3</v>
      </c>
      <c r="CN7" s="37">
        <v>55.29</v>
      </c>
      <c r="CO7" s="37">
        <v>55.07</v>
      </c>
      <c r="CP7" s="37">
        <v>54.46</v>
      </c>
      <c r="CQ7" s="37">
        <v>52.09</v>
      </c>
      <c r="CR7" s="37">
        <v>53.78</v>
      </c>
      <c r="CS7" s="37">
        <v>53.24</v>
      </c>
      <c r="CT7" s="37">
        <v>52.31</v>
      </c>
      <c r="CU7" s="37">
        <v>60.65</v>
      </c>
      <c r="CV7" s="37">
        <v>51.75</v>
      </c>
      <c r="CW7" s="37">
        <v>52.49</v>
      </c>
      <c r="CX7" s="37">
        <v>85.04</v>
      </c>
      <c r="CY7" s="37">
        <v>84.7</v>
      </c>
      <c r="CZ7" s="37">
        <v>87.19</v>
      </c>
      <c r="DA7" s="37">
        <v>86.45</v>
      </c>
      <c r="DB7" s="37">
        <v>86.88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bungoohno</cp:lastModifiedBy>
  <cp:lastPrinted>2019-01-24T06:07:46Z</cp:lastPrinted>
  <dcterms:created xsi:type="dcterms:W3CDTF">2018-12-03T09:31:00Z</dcterms:created>
  <dcterms:modified xsi:type="dcterms:W3CDTF">2019-01-24T06:07:51Z</dcterms:modified>
  <cp:category/>
</cp:coreProperties>
</file>