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wq50uxODY7B1lwm8Dx2dgP1PJzURIqp29CKy72u5aXdiLc0O2eTvJxuG4nTl0RYXJWLdOIOlZbnxNXZUr4Qrg==" workbookSaltValue="gGmAal5sI/U1rooNBJRao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<sst xmlns="http://schemas.openxmlformats.org/spreadsheetml/2006/main" count="232" uniqueCount="120">
  <si>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</si>
  <si>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</si>
  <si>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</si>
  <si>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</si>
  <si>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</si>
  <si>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</si>
  <si>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</si>
  <si>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</si>
  <si>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</si>
  <si>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</si>
  <si>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</si>
  <si>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</si>
  <si>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</si>
  <si>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</si>
  <si>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</si>
  <si>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</si>
  <si>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</si>
  <si>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</si>
  <si>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</si>
  <si>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</si>
  <si>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</si>
  <si>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</si>
  <si>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</si>
  <si>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</si>
  <si>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</si>
  <si>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</si>
  <si>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</si>
  <si>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</si>
  <si>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</si>
  <si>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</si>
  <si>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</si>
  <si>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</si>
  <si>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</si>
  <si>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</si>
  <si>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</si>
  <si>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</si>
  <si>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</si>
  <si>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</si>
  <si>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</si>
  <si>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</si>
  <si>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</si>
  <si>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</si>
  <si>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</si>
  <si>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</si>
  <si>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</si>
  <si>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</si>
  <si>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</si>
  <si>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</si>
  <si>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</si>
  <si>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</si>
  <si>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</si>
  <si>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</si>
  <si>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</si>
  <si>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</si>
  <si>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</si>
  <si>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</si>
  <si>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</si>
  <si>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</si>
  <si>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</si>
  <si>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</si>
  <si>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</si>
  <si>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</si>
  <si>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</si>
  <si>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</si>
  <si>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</si>
  <si>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</si>
  <si>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</si>
  <si>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</si>
  <si>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</si>
  <si>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</si>
  <si>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</si>
  <si>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</si>
  <si>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</si>
  <si>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</si>
  <si>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</si>
  <si>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</si>
  <si>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</si>
  <si>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</si>
  <si>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</si>
  <si>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</si>
  <si>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</si>
  <si>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</si>
  <si>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</si>
  <si>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</si>
  <si>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</si>
  <si>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</si>
  <si>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</si>
  <si>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</si>
  <si>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</si>
  <si>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</si>
  <si>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</si>
  <si>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</si>
  <si>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</si>
  <si>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</si>
  <si>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</si>
  <si>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</si>
  <si>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</si>
  <si>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</si>
  <si>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</si>
  <si>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</si>
  <si>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</si>
  <si>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</si>
  <si>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</si>
  <si>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</si>
  <si>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</si>
  <si>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豊後大野市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</si>
  <si>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</si>
  <si>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</si>
  <si>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</si>
  <si>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</si>
  <si>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</si>
  <si>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</si>
  <si>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</si>
  <si>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</si>
  <si>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</si>
  <si>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</si>
  <si>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</si>
  <si>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新浄水場の建設による一時的な影響はあるものの、健全な状況にあるといえます。しかし、今後は企業債の償還及び老朽管の更新等により、経営の状況が厳しくなることが推測されることから、更なる経営の効率化の検討が必要となります。</t>
    <rPh sb="0" eb="1">
      <t>シン</t>
    </rPh>
    <rPh sb="1" eb="4">
      <t>ジョウスイジョウ</t>
    </rPh>
    <rPh sb="5" eb="7">
      <t>ケンセツ</t>
    </rPh>
    <rPh sb="10" eb="13">
      <t>イチジテキ</t>
    </rPh>
    <rPh sb="14" eb="16">
      <t>エイキョウ</t>
    </rPh>
    <rPh sb="23" eb="25">
      <t>ケンゼン</t>
    </rPh>
    <rPh sb="26" eb="28">
      <t>ジョウキョウ</t>
    </rPh>
    <rPh sb="41" eb="43">
      <t>コンゴ</t>
    </rPh>
    <rPh sb="44" eb="46">
      <t>キギョウ</t>
    </rPh>
    <rPh sb="46" eb="47">
      <t>サイ</t>
    </rPh>
    <rPh sb="48" eb="50">
      <t>ショウカン</t>
    </rPh>
    <rPh sb="50" eb="51">
      <t>オヨ</t>
    </rPh>
    <rPh sb="52" eb="54">
      <t>ロウキュウ</t>
    </rPh>
    <rPh sb="54" eb="55">
      <t>カン</t>
    </rPh>
    <rPh sb="56" eb="58">
      <t>コウシン</t>
    </rPh>
    <rPh sb="58" eb="59">
      <t>トウ</t>
    </rPh>
    <rPh sb="63" eb="65">
      <t>ケイエイ</t>
    </rPh>
    <rPh sb="66" eb="68">
      <t>ジョウキョウ</t>
    </rPh>
    <rPh sb="69" eb="70">
      <t>キビ</t>
    </rPh>
    <rPh sb="77" eb="79">
      <t>スイソク</t>
    </rPh>
    <rPh sb="87" eb="88">
      <t>サラ</t>
    </rPh>
    <rPh sb="90" eb="92">
      <t>ケイエイ</t>
    </rPh>
    <rPh sb="93" eb="96">
      <t>コウリツカ</t>
    </rPh>
    <rPh sb="97" eb="99">
      <t>ケントウ</t>
    </rPh>
    <rPh sb="100" eb="102">
      <t>ヒツヨウ</t>
    </rPh>
    <phoneticPr fontId="16"/>
  </si>
  <si>
    <t>①『有形固定資産減価償却率』・・・有形固定資産のうち償却対象資産の減価償却がどの程度進んでいるかを表す指標。新浄水場建設により平成２６年度以降数値が低くなっています。
②『管路経年化率』・・・法定耐用年数を超えた管路延長の割合を表す指標。年々管路の老朽化は進んでいることから、今後は計画的に更新していく必要があります。
③『管路更新率』・・・・当該年度に更新した管路延長の割合を表す指標。今後は計画的に更新していく必要があります。平成３０年度に今後１０年間の施設更新計画を策定します。</t>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54" eb="55">
      <t>シン</t>
    </rPh>
    <rPh sb="55" eb="58">
      <t>ジョウスイジョウ</t>
    </rPh>
    <rPh sb="58" eb="60">
      <t>ケンセツ</t>
    </rPh>
    <rPh sb="63" eb="65">
      <t>ヘイセイ</t>
    </rPh>
    <rPh sb="67" eb="71">
      <t>ネンドイコウ</t>
    </rPh>
    <rPh sb="71" eb="73">
      <t>スウチ</t>
    </rPh>
    <rPh sb="74" eb="75">
      <t>ヒク</t>
    </rPh>
    <rPh sb="86" eb="88">
      <t>カンロ</t>
    </rPh>
    <rPh sb="88" eb="91">
      <t>ケイネンカ</t>
    </rPh>
    <rPh sb="91" eb="92">
      <t>リツ</t>
    </rPh>
    <rPh sb="96" eb="98">
      <t>ホウテイ</t>
    </rPh>
    <rPh sb="98" eb="100">
      <t>タイヨウ</t>
    </rPh>
    <rPh sb="100" eb="102">
      <t>ネンスウ</t>
    </rPh>
    <rPh sb="103" eb="104">
      <t>コ</t>
    </rPh>
    <rPh sb="106" eb="108">
      <t>カンロ</t>
    </rPh>
    <rPh sb="108" eb="110">
      <t>エンチョウ</t>
    </rPh>
    <rPh sb="111" eb="113">
      <t>ワリアイ</t>
    </rPh>
    <rPh sb="114" eb="115">
      <t>アラワ</t>
    </rPh>
    <rPh sb="116" eb="118">
      <t>シヒョウ</t>
    </rPh>
    <rPh sb="119" eb="121">
      <t>ネンネン</t>
    </rPh>
    <rPh sb="121" eb="123">
      <t>カンロ</t>
    </rPh>
    <rPh sb="124" eb="127">
      <t>ロウキュウカ</t>
    </rPh>
    <rPh sb="128" eb="129">
      <t>スス</t>
    </rPh>
    <rPh sb="138" eb="140">
      <t>コンゴ</t>
    </rPh>
    <rPh sb="141" eb="144">
      <t>ケイカクテキ</t>
    </rPh>
    <rPh sb="145" eb="147">
      <t>コウシン</t>
    </rPh>
    <rPh sb="151" eb="153">
      <t>ヒツヨウ</t>
    </rPh>
    <rPh sb="162" eb="164">
      <t>カンロ</t>
    </rPh>
    <rPh sb="164" eb="166">
      <t>コウシン</t>
    </rPh>
    <rPh sb="166" eb="167">
      <t>リツ</t>
    </rPh>
    <rPh sb="172" eb="174">
      <t>トウガイ</t>
    </rPh>
    <rPh sb="174" eb="176">
      <t>ネンド</t>
    </rPh>
    <rPh sb="177" eb="179">
      <t>コウシン</t>
    </rPh>
    <rPh sb="181" eb="183">
      <t>カンロ</t>
    </rPh>
    <rPh sb="183" eb="185">
      <t>エンチョウ</t>
    </rPh>
    <rPh sb="186" eb="188">
      <t>ワリアイ</t>
    </rPh>
    <rPh sb="189" eb="190">
      <t>アラワ</t>
    </rPh>
    <rPh sb="191" eb="193">
      <t>シヒョウ</t>
    </rPh>
    <rPh sb="215" eb="217">
      <t>ヘイセイ</t>
    </rPh>
    <rPh sb="219" eb="221">
      <t>ネンド</t>
    </rPh>
    <rPh sb="222" eb="224">
      <t>コンゴ</t>
    </rPh>
    <rPh sb="226" eb="228">
      <t>ネンカン</t>
    </rPh>
    <rPh sb="229" eb="231">
      <t>シセツ</t>
    </rPh>
    <rPh sb="231" eb="233">
      <t>コウシン</t>
    </rPh>
    <rPh sb="233" eb="235">
      <t>ケイカク</t>
    </rPh>
    <rPh sb="236" eb="238">
      <t>サクテイ</t>
    </rPh>
    <phoneticPr fontId="16"/>
  </si>
  <si>
    <t>①『経常収支比率』・・・経常費用が経常収益でどの程度賄えているかを示す指標。100％を上回っており良好ではありますが、新浄水場の建設の影響で平年と比べて低い値となっている。
③『流動比率』・・・・・流動負債に対する流動資産の割合で短期債務に対する支払い能力を表す指標。全国平均、類似団体平均を上回っており、健全な経営状況にあります。
④『企業債残高対給水収益比率』・・給水収益に対する企業債残高の割合であり、企業債残高の規模を表す指標。平成26年度の新浄水場建設による多額の企業債借入により、比率が高くなっています。
⑤『料金回収率』・・・・・・・給水に係る費用がどの程度給水収益で賄えているかを表した指標。新浄水場の運転管理を民間委託したことにより給水に係る経費が増加したため低い値となっている。
⑥『給水原価』・・・・・・・・有収水量１㎥あたりについてどれだけの費用がかかっているかを表す指標。類似団体との比較では低い値となっているが『料金回収率』と同様の理由で、平年より増加しています。
⑦『施設利用率』・・・・・・・配水能力に対する配水量の割合で、施設の利用状況を判断する指標。高い水準で推移しており、健全であるといえます。
⑧『有収率』・・・・・・・・・施設の稼働が収益につながっているかを判断する指標。数値は年々低下傾向にあります。今後も漏水調査を定期的に行い、平成３０年度に策定する施設更新計画に基づく老朽管路の更新を行い、有収率向上に努めます。</t>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3" eb="34">
      <t>シメ</t>
    </rPh>
    <rPh sb="35" eb="37">
      <t>シヒョウ</t>
    </rPh>
    <rPh sb="43" eb="45">
      <t>ウワマワ</t>
    </rPh>
    <rPh sb="49" eb="51">
      <t>リョウコウ</t>
    </rPh>
    <rPh sb="59" eb="60">
      <t>シン</t>
    </rPh>
    <rPh sb="60" eb="63">
      <t>ジョウスイジョウ</t>
    </rPh>
    <rPh sb="64" eb="66">
      <t>ケンセツ</t>
    </rPh>
    <rPh sb="67" eb="69">
      <t>エイキョウ</t>
    </rPh>
    <rPh sb="70" eb="72">
      <t>ヘイネン</t>
    </rPh>
    <rPh sb="73" eb="74">
      <t>クラ</t>
    </rPh>
    <rPh sb="76" eb="77">
      <t>ヒク</t>
    </rPh>
    <rPh sb="78" eb="79">
      <t>アタイ</t>
    </rPh>
    <rPh sb="89" eb="91">
      <t>リュウドウ</t>
    </rPh>
    <rPh sb="91" eb="93">
      <t>ヒリツ</t>
    </rPh>
    <rPh sb="99" eb="101">
      <t>リュウドウ</t>
    </rPh>
    <rPh sb="101" eb="103">
      <t>フサイ</t>
    </rPh>
    <rPh sb="104" eb="105">
      <t>タイ</t>
    </rPh>
    <rPh sb="107" eb="109">
      <t>リュウドウ</t>
    </rPh>
    <rPh sb="109" eb="111">
      <t>シサン</t>
    </rPh>
    <rPh sb="112" eb="114">
      <t>ワリアイ</t>
    </rPh>
    <rPh sb="115" eb="117">
      <t>タンキ</t>
    </rPh>
    <rPh sb="117" eb="119">
      <t>サイム</t>
    </rPh>
    <rPh sb="120" eb="121">
      <t>タイ</t>
    </rPh>
    <rPh sb="123" eb="125">
      <t>シハラ</t>
    </rPh>
    <rPh sb="126" eb="128">
      <t>ノウリョク</t>
    </rPh>
    <rPh sb="129" eb="130">
      <t>アラワ</t>
    </rPh>
    <rPh sb="131" eb="133">
      <t>シヒョウ</t>
    </rPh>
    <rPh sb="134" eb="136">
      <t>ゼンコク</t>
    </rPh>
    <rPh sb="136" eb="138">
      <t>ヘイキン</t>
    </rPh>
    <rPh sb="139" eb="141">
      <t>ルイジ</t>
    </rPh>
    <rPh sb="141" eb="143">
      <t>ダンタイ</t>
    </rPh>
    <rPh sb="143" eb="145">
      <t>ヘイキン</t>
    </rPh>
    <rPh sb="146" eb="148">
      <t>ウワマワ</t>
    </rPh>
    <rPh sb="153" eb="155">
      <t>ケンゼン</t>
    </rPh>
    <rPh sb="156" eb="158">
      <t>ケイエイ</t>
    </rPh>
    <rPh sb="158" eb="160">
      <t>ジョウキョウ</t>
    </rPh>
    <rPh sb="169" eb="171">
      <t>キギョウ</t>
    </rPh>
    <rPh sb="171" eb="172">
      <t>サイ</t>
    </rPh>
    <rPh sb="172" eb="174">
      <t>ザンダカ</t>
    </rPh>
    <rPh sb="174" eb="175">
      <t>タイ</t>
    </rPh>
    <rPh sb="175" eb="177">
      <t>キュウスイ</t>
    </rPh>
    <rPh sb="177" eb="179">
      <t>シュウエキ</t>
    </rPh>
    <rPh sb="179" eb="181">
      <t>ヒリツ</t>
    </rPh>
    <rPh sb="184" eb="186">
      <t>キュウスイ</t>
    </rPh>
    <rPh sb="186" eb="188">
      <t>シュウエキ</t>
    </rPh>
    <rPh sb="189" eb="190">
      <t>タイ</t>
    </rPh>
    <rPh sb="192" eb="194">
      <t>キギョウ</t>
    </rPh>
    <rPh sb="194" eb="195">
      <t>サイ</t>
    </rPh>
    <rPh sb="195" eb="197">
      <t>ザンダカ</t>
    </rPh>
    <rPh sb="198" eb="200">
      <t>ワリアイ</t>
    </rPh>
    <rPh sb="204" eb="206">
      <t>キギョウ</t>
    </rPh>
    <rPh sb="206" eb="207">
      <t>サイ</t>
    </rPh>
    <rPh sb="207" eb="209">
      <t>ザンダカ</t>
    </rPh>
    <rPh sb="210" eb="212">
      <t>キボ</t>
    </rPh>
    <rPh sb="213" eb="214">
      <t>アラワ</t>
    </rPh>
    <rPh sb="215" eb="217">
      <t>シヒョウ</t>
    </rPh>
    <rPh sb="218" eb="220">
      <t>ヘイセイ</t>
    </rPh>
    <rPh sb="222" eb="224">
      <t>ネンド</t>
    </rPh>
    <rPh sb="225" eb="226">
      <t>シン</t>
    </rPh>
    <rPh sb="226" eb="229">
      <t>ジョウスイジョウ</t>
    </rPh>
    <rPh sb="229" eb="231">
      <t>ケンセツ</t>
    </rPh>
    <rPh sb="234" eb="236">
      <t>タガク</t>
    </rPh>
    <rPh sb="237" eb="239">
      <t>キギョウ</t>
    </rPh>
    <rPh sb="239" eb="240">
      <t>サイ</t>
    </rPh>
    <rPh sb="240" eb="242">
      <t>カリイレ</t>
    </rPh>
    <rPh sb="246" eb="248">
      <t>ヒリツ</t>
    </rPh>
    <rPh sb="249" eb="250">
      <t>タカ</t>
    </rPh>
    <rPh sb="261" eb="263">
      <t>リョウキン</t>
    </rPh>
    <rPh sb="263" eb="265">
      <t>カイシュウ</t>
    </rPh>
    <rPh sb="265" eb="266">
      <t>リツ</t>
    </rPh>
    <rPh sb="274" eb="276">
      <t>キュウスイ</t>
    </rPh>
    <rPh sb="277" eb="278">
      <t>カカ</t>
    </rPh>
    <rPh sb="279" eb="281">
      <t>ヒヨウ</t>
    </rPh>
    <rPh sb="284" eb="286">
      <t>テイド</t>
    </rPh>
    <rPh sb="286" eb="288">
      <t>キュウスイ</t>
    </rPh>
    <rPh sb="288" eb="290">
      <t>シュウエキ</t>
    </rPh>
    <rPh sb="291" eb="292">
      <t>マカナ</t>
    </rPh>
    <rPh sb="298" eb="299">
      <t>アラワ</t>
    </rPh>
    <rPh sb="301" eb="303">
      <t>シヒョウ</t>
    </rPh>
    <rPh sb="304" eb="305">
      <t>シン</t>
    </rPh>
    <rPh sb="305" eb="308">
      <t>ジョウスイジョウ</t>
    </rPh>
    <rPh sb="309" eb="311">
      <t>ウンテン</t>
    </rPh>
    <rPh sb="311" eb="313">
      <t>カンリ</t>
    </rPh>
    <rPh sb="314" eb="316">
      <t>ミンカン</t>
    </rPh>
    <rPh sb="316" eb="318">
      <t>イタク</t>
    </rPh>
    <rPh sb="325" eb="327">
      <t>キュウスイ</t>
    </rPh>
    <rPh sb="328" eb="329">
      <t>カカ</t>
    </rPh>
    <rPh sb="330" eb="332">
      <t>ケイヒ</t>
    </rPh>
    <rPh sb="333" eb="335">
      <t>ゾウカ</t>
    </rPh>
    <rPh sb="339" eb="340">
      <t>ヒク</t>
    </rPh>
    <rPh sb="341" eb="342">
      <t>アタイ</t>
    </rPh>
    <rPh sb="352" eb="354">
      <t>キュウスイ</t>
    </rPh>
    <rPh sb="354" eb="356">
      <t>ゲンカ</t>
    </rPh>
    <rPh sb="365" eb="367">
      <t>ユウシュウ</t>
    </rPh>
    <rPh sb="367" eb="369">
      <t>スイリョウ</t>
    </rPh>
    <rPh sb="383" eb="385">
      <t>ヒヨウ</t>
    </rPh>
    <rPh sb="394" eb="395">
      <t>アラワ</t>
    </rPh>
    <rPh sb="396" eb="398">
      <t>シヒョウ</t>
    </rPh>
    <rPh sb="399" eb="401">
      <t>ルイジ</t>
    </rPh>
    <rPh sb="401" eb="403">
      <t>ダンタイ</t>
    </rPh>
    <rPh sb="405" eb="407">
      <t>ヒカク</t>
    </rPh>
    <rPh sb="409" eb="410">
      <t>ヒク</t>
    </rPh>
    <rPh sb="411" eb="412">
      <t>アタイ</t>
    </rPh>
    <rPh sb="420" eb="422">
      <t>リョウキン</t>
    </rPh>
    <rPh sb="422" eb="424">
      <t>カイシュウ</t>
    </rPh>
    <rPh sb="424" eb="425">
      <t>リツ</t>
    </rPh>
    <rPh sb="427" eb="429">
      <t>ドウヨウ</t>
    </rPh>
    <rPh sb="430" eb="432">
      <t>リユウ</t>
    </rPh>
    <rPh sb="434" eb="436">
      <t>ヘイネン</t>
    </rPh>
    <rPh sb="438" eb="440">
      <t>ゾウカ</t>
    </rPh>
    <rPh sb="449" eb="451">
      <t>シセツ</t>
    </rPh>
    <rPh sb="451" eb="454">
      <t>リヨウリツ</t>
    </rPh>
    <rPh sb="462" eb="464">
      <t>ハイスイ</t>
    </rPh>
    <rPh sb="464" eb="466">
      <t>ノウリョク</t>
    </rPh>
    <rPh sb="467" eb="468">
      <t>タイ</t>
    </rPh>
    <rPh sb="470" eb="472">
      <t>ハイスイ</t>
    </rPh>
    <rPh sb="472" eb="473">
      <t>リョウ</t>
    </rPh>
    <rPh sb="474" eb="476">
      <t>ワリアイ</t>
    </rPh>
    <rPh sb="478" eb="480">
      <t>シセツ</t>
    </rPh>
    <rPh sb="481" eb="483">
      <t>リヨウ</t>
    </rPh>
    <rPh sb="483" eb="485">
      <t>ジョウキョウ</t>
    </rPh>
    <rPh sb="486" eb="488">
      <t>ハンダン</t>
    </rPh>
    <rPh sb="490" eb="492">
      <t>シヒョウ</t>
    </rPh>
    <rPh sb="493" eb="494">
      <t>タカ</t>
    </rPh>
    <rPh sb="495" eb="497">
      <t>スイジュン</t>
    </rPh>
    <rPh sb="498" eb="500">
      <t>スイイ</t>
    </rPh>
    <rPh sb="505" eb="507">
      <t>ケンゼン</t>
    </rPh>
    <rPh sb="519" eb="521">
      <t>ユウシュウ</t>
    </rPh>
    <rPh sb="521" eb="522">
      <t>リツ</t>
    </rPh>
    <rPh sb="532" eb="534">
      <t>シセツ</t>
    </rPh>
    <rPh sb="535" eb="537">
      <t>カドウ</t>
    </rPh>
    <rPh sb="538" eb="540">
      <t>シュウエキ</t>
    </rPh>
    <rPh sb="550" eb="552">
      <t>ハンダン</t>
    </rPh>
    <rPh sb="554" eb="556">
      <t>シヒョウ</t>
    </rPh>
    <rPh sb="557" eb="559">
      <t>スウチ</t>
    </rPh>
    <rPh sb="560" eb="562">
      <t>ネンネン</t>
    </rPh>
    <rPh sb="562" eb="564">
      <t>テイカ</t>
    </rPh>
    <rPh sb="564" eb="566">
      <t>ケイコウ</t>
    </rPh>
    <rPh sb="572" eb="574">
      <t>コンゴ</t>
    </rPh>
    <rPh sb="575" eb="577">
      <t>ロウスイ</t>
    </rPh>
    <rPh sb="577" eb="579">
      <t>チョウサ</t>
    </rPh>
    <rPh sb="580" eb="583">
      <t>テイキテキ</t>
    </rPh>
    <rPh sb="584" eb="585">
      <t>オコナ</t>
    </rPh>
    <rPh sb="594" eb="596">
      <t>サクテイ</t>
    </rPh>
    <rPh sb="598" eb="600">
      <t>シセツ</t>
    </rPh>
    <rPh sb="600" eb="602">
      <t>コウシン</t>
    </rPh>
    <rPh sb="602" eb="604">
      <t>ケイカク</t>
    </rPh>
    <rPh sb="605" eb="606">
      <t>モト</t>
    </rPh>
    <rPh sb="608" eb="610">
      <t>ロウキュウ</t>
    </rPh>
    <rPh sb="610" eb="611">
      <t>カン</t>
    </rPh>
    <rPh sb="611" eb="612">
      <t>ロ</t>
    </rPh>
    <rPh sb="613" eb="615">
      <t>コウシン</t>
    </rPh>
    <rPh sb="616" eb="617">
      <t>オコナ</t>
    </rPh>
    <rPh sb="619" eb="621">
      <t>ユウシュウ</t>
    </rPh>
    <rPh sb="621" eb="622">
      <t>リツ</t>
    </rPh>
    <rPh sb="622" eb="624">
      <t>コウジョウ</t>
    </rPh>
    <rPh sb="625" eb="626">
      <t>ツト</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</si>
</sst>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0.35</c:v>
                </c:pt>
                <c:pt idx="1">
                  <c:v>0.12</c:v>
                </c:pt>
                <c:pt idx="2" formatCode="#,##0.00;&quot;△&quot;#,##0.00">
                  <c:v>0</c:v>
                </c:pt>
                <c:pt idx="3">
                  <c:v>0.1</c:v>
                </c:pt>
                <c:pt idx="4">
                  <c:v>0.11</c:v>
                </c:pt>
              </c:numCache>
            </c:numRef>
          </c:val>
          <c:extLst xmlns:c16r2="http://schemas.microsoft.com/office/drawing/2015/06/chart">
            <c:ext xmlns:c16="http://schemas.microsoft.com/office/drawing/2014/chart" uri="{C3380CC4-5D6E-409C-BE32-E72D297353CC}">
              <c16:uniqueId val="{00000000-EFBB-428B-8B76-300FC4CCAE8E}"/>
            </c:ext>
          </c:extLst>
        </c:ser>
        <c:dLbls>
          <c:showLegendKey val="0"/>
          <c:showVal val="0"/>
          <c:showCatName val="0"/>
          <c:showSerName val="0"/>
          <c:showPercent val="0"/>
          <c:showBubbleSize val="0"/>
        </c:dLbls>
        <c:gapWidth val="150"/>
        <c:axId val="84100992"/>
        <c:axId val="8411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EFBB-428B-8B76-300FC4CCAE8E}"/>
            </c:ext>
          </c:extLst>
        </c:ser>
        <c:dLbls>
          <c:showLegendKey val="0"/>
          <c:showVal val="0"/>
          <c:showCatName val="0"/>
          <c:showSerName val="0"/>
          <c:showPercent val="0"/>
          <c:showBubbleSize val="0"/>
        </c:dLbls>
        <c:marker val="1"/>
        <c:smooth val="0"/>
        <c:axId val="84100992"/>
        <c:axId val="84111360"/>
      </c:lineChart>
      <c:dateAx>
        <c:axId val="84100992"/>
        <c:scaling>
          <c:orientation val="minMax"/>
        </c:scaling>
        <c:delete val="1"/>
        <c:axPos val="b"/>
        <c:numFmt formatCode="ge" sourceLinked="1"/>
        <c:majorTickMark val="none"/>
        <c:minorTickMark val="none"/>
        <c:tickLblPos val="none"/>
        <c:crossAx val="84111360"/>
        <c:crosses val="autoZero"/>
        <c:auto val="1"/>
        <c:lblOffset val="100"/>
        <c:baseTimeUnit val="years"/>
      </c:dateAx>
      <c:valAx>
        <c:axId val="841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67.069999999999993</c:v>
                </c:pt>
                <c:pt idx="1">
                  <c:v>71.510000000000005</c:v>
                </c:pt>
                <c:pt idx="2">
                  <c:v>71.39</c:v>
                </c:pt>
                <c:pt idx="3">
                  <c:v>73.650000000000006</c:v>
                </c:pt>
                <c:pt idx="4">
                  <c:v>77.959999999999994</c:v>
                </c:pt>
              </c:numCache>
            </c:numRef>
          </c:val>
          <c:extLst xmlns:c16r2="http://schemas.microsoft.com/office/drawing/2015/06/chart">
            <c:ext xmlns:c16="http://schemas.microsoft.com/office/drawing/2014/chart" uri="{C3380CC4-5D6E-409C-BE32-E72D297353CC}">
              <c16:uniqueId val="{00000000-ACD7-4C02-A78A-137215C94EDA}"/>
            </c:ext>
          </c:extLst>
        </c:ser>
        <c:dLbls>
          <c:showLegendKey val="0"/>
          <c:showVal val="0"/>
          <c:showCatName val="0"/>
          <c:showSerName val="0"/>
          <c:showPercent val="0"/>
          <c:showBubbleSize val="0"/>
        </c:dLbls>
        <c:gapWidth val="150"/>
        <c:axId val="92465024"/>
        <c:axId val="9246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ACD7-4C02-A78A-137215C94EDA}"/>
            </c:ext>
          </c:extLst>
        </c:ser>
        <c:dLbls>
          <c:showLegendKey val="0"/>
          <c:showVal val="0"/>
          <c:showCatName val="0"/>
          <c:showSerName val="0"/>
          <c:showPercent val="0"/>
          <c:showBubbleSize val="0"/>
        </c:dLbls>
        <c:marker val="1"/>
        <c:smooth val="0"/>
        <c:axId val="92465024"/>
        <c:axId val="92467200"/>
      </c:lineChart>
      <c:dateAx>
        <c:axId val="92465024"/>
        <c:scaling>
          <c:orientation val="minMax"/>
        </c:scaling>
        <c:delete val="1"/>
        <c:axPos val="b"/>
        <c:numFmt formatCode="ge" sourceLinked="1"/>
        <c:majorTickMark val="none"/>
        <c:minorTickMark val="none"/>
        <c:tickLblPos val="none"/>
        <c:crossAx val="92467200"/>
        <c:crosses val="autoZero"/>
        <c:auto val="1"/>
        <c:lblOffset val="100"/>
        <c:baseTimeUnit val="years"/>
      </c:dateAx>
      <c:valAx>
        <c:axId val="924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90.76</c:v>
                </c:pt>
                <c:pt idx="1">
                  <c:v>85.49</c:v>
                </c:pt>
                <c:pt idx="2">
                  <c:v>85.17</c:v>
                </c:pt>
                <c:pt idx="3">
                  <c:v>84.03</c:v>
                </c:pt>
                <c:pt idx="4">
                  <c:v>81.09</c:v>
                </c:pt>
              </c:numCache>
            </c:numRef>
          </c:val>
          <c:extLst xmlns:c16r2="http://schemas.microsoft.com/office/drawing/2015/06/chart">
            <c:ext xmlns:c16="http://schemas.microsoft.com/office/drawing/2014/chart" uri="{C3380CC4-5D6E-409C-BE32-E72D297353CC}">
              <c16:uniqueId val="{00000000-6801-4C77-944B-B6A85FD7BC34}"/>
            </c:ext>
          </c:extLst>
        </c:ser>
        <c:dLbls>
          <c:showLegendKey val="0"/>
          <c:showVal val="0"/>
          <c:showCatName val="0"/>
          <c:showSerName val="0"/>
          <c:showPercent val="0"/>
          <c:showBubbleSize val="0"/>
        </c:dLbls>
        <c:gapWidth val="150"/>
        <c:axId val="93563136"/>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6801-4C77-944B-B6A85FD7BC34}"/>
            </c:ext>
          </c:extLst>
        </c:ser>
        <c:dLbls>
          <c:showLegendKey val="0"/>
          <c:showVal val="0"/>
          <c:showCatName val="0"/>
          <c:showSerName val="0"/>
          <c:showPercent val="0"/>
          <c:showBubbleSize val="0"/>
        </c:dLbls>
        <c:marker val="1"/>
        <c:smooth val="0"/>
        <c:axId val="93563136"/>
        <c:axId val="93569408"/>
      </c:lineChart>
      <c:dateAx>
        <c:axId val="93563136"/>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130.61000000000001</c:v>
                </c:pt>
                <c:pt idx="1">
                  <c:v>129.44999999999999</c:v>
                </c:pt>
                <c:pt idx="2">
                  <c:v>101.69</c:v>
                </c:pt>
                <c:pt idx="3">
                  <c:v>104.7</c:v>
                </c:pt>
                <c:pt idx="4">
                  <c:v>100.45</c:v>
                </c:pt>
              </c:numCache>
            </c:numRef>
          </c:val>
          <c:extLst xmlns:c16r2="http://schemas.microsoft.com/office/drawing/2015/06/chart">
            <c:ext xmlns:c16="http://schemas.microsoft.com/office/drawing/2014/chart" uri="{C3380CC4-5D6E-409C-BE32-E72D297353CC}">
              <c16:uniqueId val="{00000000-4ECE-4239-A339-03D3D1F3964B}"/>
            </c:ext>
          </c:extLst>
        </c:ser>
        <c:dLbls>
          <c:showLegendKey val="0"/>
          <c:showVal val="0"/>
          <c:showCatName val="0"/>
          <c:showSerName val="0"/>
          <c:showPercent val="0"/>
          <c:showBubbleSize val="0"/>
        </c:dLbls>
        <c:gapWidth val="150"/>
        <c:axId val="84142336"/>
        <c:axId val="8414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4ECE-4239-A339-03D3D1F3964B}"/>
            </c:ext>
          </c:extLst>
        </c:ser>
        <c:dLbls>
          <c:showLegendKey val="0"/>
          <c:showVal val="0"/>
          <c:showCatName val="0"/>
          <c:showSerName val="0"/>
          <c:showPercent val="0"/>
          <c:showBubbleSize val="0"/>
        </c:dLbls>
        <c:marker val="1"/>
        <c:smooth val="0"/>
        <c:axId val="84142336"/>
        <c:axId val="84148608"/>
      </c:lineChart>
      <c:dateAx>
        <c:axId val="84142336"/>
        <c:scaling>
          <c:orientation val="minMax"/>
        </c:scaling>
        <c:delete val="1"/>
        <c:axPos val="b"/>
        <c:numFmt formatCode="ge" sourceLinked="1"/>
        <c:majorTickMark val="none"/>
        <c:minorTickMark val="none"/>
        <c:tickLblPos val="none"/>
        <c:crossAx val="84148608"/>
        <c:crosses val="autoZero"/>
        <c:auto val="1"/>
        <c:lblOffset val="100"/>
        <c:baseTimeUnit val="years"/>
      </c:dateAx>
      <c:valAx>
        <c:axId val="84148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1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41.58</c:v>
                </c:pt>
                <c:pt idx="1">
                  <c:v>30.44</c:v>
                </c:pt>
                <c:pt idx="2">
                  <c:v>31.86</c:v>
                </c:pt>
                <c:pt idx="3">
                  <c:v>33.58</c:v>
                </c:pt>
                <c:pt idx="4">
                  <c:v>35.33</c:v>
                </c:pt>
              </c:numCache>
            </c:numRef>
          </c:val>
          <c:extLst xmlns:c16r2="http://schemas.microsoft.com/office/drawing/2015/06/chart">
            <c:ext xmlns:c16="http://schemas.microsoft.com/office/drawing/2014/chart" uri="{C3380CC4-5D6E-409C-BE32-E72D297353CC}">
              <c16:uniqueId val="{00000000-978A-49D9-834B-3D3AD9F26D32}"/>
            </c:ext>
          </c:extLst>
        </c:ser>
        <c:dLbls>
          <c:showLegendKey val="0"/>
          <c:showVal val="0"/>
          <c:showCatName val="0"/>
          <c:showSerName val="0"/>
          <c:showPercent val="0"/>
          <c:showBubbleSize val="0"/>
        </c:dLbls>
        <c:gapWidth val="150"/>
        <c:axId val="84183680"/>
        <c:axId val="8419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978A-49D9-834B-3D3AD9F26D32}"/>
            </c:ext>
          </c:extLst>
        </c:ser>
        <c:dLbls>
          <c:showLegendKey val="0"/>
          <c:showVal val="0"/>
          <c:showCatName val="0"/>
          <c:showSerName val="0"/>
          <c:showPercent val="0"/>
          <c:showBubbleSize val="0"/>
        </c:dLbls>
        <c:marker val="1"/>
        <c:smooth val="0"/>
        <c:axId val="84183680"/>
        <c:axId val="84198144"/>
      </c:lineChart>
      <c:dateAx>
        <c:axId val="84183680"/>
        <c:scaling>
          <c:orientation val="minMax"/>
        </c:scaling>
        <c:delete val="1"/>
        <c:axPos val="b"/>
        <c:numFmt formatCode="ge" sourceLinked="1"/>
        <c:majorTickMark val="none"/>
        <c:minorTickMark val="none"/>
        <c:tickLblPos val="none"/>
        <c:crossAx val="84198144"/>
        <c:crosses val="autoZero"/>
        <c:auto val="1"/>
        <c:lblOffset val="100"/>
        <c:baseTimeUnit val="years"/>
      </c:dateAx>
      <c:valAx>
        <c:axId val="841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3.41</c:v>
                </c:pt>
                <c:pt idx="1">
                  <c:v>3.38</c:v>
                </c:pt>
                <c:pt idx="2" formatCode="#,##0.00;&quot;△&quot;#,##0.00">
                  <c:v>0</c:v>
                </c:pt>
                <c:pt idx="3">
                  <c:v>3.34</c:v>
                </c:pt>
                <c:pt idx="4">
                  <c:v>3.29</c:v>
                </c:pt>
              </c:numCache>
            </c:numRef>
          </c:val>
          <c:extLst xmlns:c16r2="http://schemas.microsoft.com/office/drawing/2015/06/chart">
            <c:ext xmlns:c16="http://schemas.microsoft.com/office/drawing/2014/chart" uri="{C3380CC4-5D6E-409C-BE32-E72D297353CC}">
              <c16:uniqueId val="{00000000-0B9B-4C77-A5A3-B8B4046DDF78}"/>
            </c:ext>
          </c:extLst>
        </c:ser>
        <c:dLbls>
          <c:showLegendKey val="0"/>
          <c:showVal val="0"/>
          <c:showCatName val="0"/>
          <c:showSerName val="0"/>
          <c:showPercent val="0"/>
          <c:showBubbleSize val="0"/>
        </c:dLbls>
        <c:gapWidth val="150"/>
        <c:axId val="92089344"/>
        <c:axId val="9209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0B9B-4C77-A5A3-B8B4046DDF78}"/>
            </c:ext>
          </c:extLst>
        </c:ser>
        <c:dLbls>
          <c:showLegendKey val="0"/>
          <c:showVal val="0"/>
          <c:showCatName val="0"/>
          <c:showSerName val="0"/>
          <c:showPercent val="0"/>
          <c:showBubbleSize val="0"/>
        </c:dLbls>
        <c:marker val="1"/>
        <c:smooth val="0"/>
        <c:axId val="92089344"/>
        <c:axId val="92095616"/>
      </c:lineChart>
      <c:dateAx>
        <c:axId val="92089344"/>
        <c:scaling>
          <c:orientation val="minMax"/>
        </c:scaling>
        <c:delete val="1"/>
        <c:axPos val="b"/>
        <c:numFmt formatCode="ge" sourceLinked="1"/>
        <c:majorTickMark val="none"/>
        <c:minorTickMark val="none"/>
        <c:tickLblPos val="none"/>
        <c:crossAx val="92095616"/>
        <c:crosses val="autoZero"/>
        <c:auto val="1"/>
        <c:lblOffset val="100"/>
        <c:baseTimeUnit val="years"/>
      </c:dateAx>
      <c:valAx>
        <c:axId val="920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9C-4E74-A345-087BD349DCA7}"/>
            </c:ext>
          </c:extLst>
        </c:ser>
        <c:dLbls>
          <c:showLegendKey val="0"/>
          <c:showVal val="0"/>
          <c:showCatName val="0"/>
          <c:showSerName val="0"/>
          <c:showPercent val="0"/>
          <c:showBubbleSize val="0"/>
        </c:dLbls>
        <c:gapWidth val="150"/>
        <c:axId val="92141056"/>
        <c:axId val="9214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059C-4E74-A345-087BD349DCA7}"/>
            </c:ext>
          </c:extLst>
        </c:ser>
        <c:dLbls>
          <c:showLegendKey val="0"/>
          <c:showVal val="0"/>
          <c:showCatName val="0"/>
          <c:showSerName val="0"/>
          <c:showPercent val="0"/>
          <c:showBubbleSize val="0"/>
        </c:dLbls>
        <c:marker val="1"/>
        <c:smooth val="0"/>
        <c:axId val="92141056"/>
        <c:axId val="92142976"/>
      </c:lineChart>
      <c:dateAx>
        <c:axId val="92141056"/>
        <c:scaling>
          <c:orientation val="minMax"/>
        </c:scaling>
        <c:delete val="1"/>
        <c:axPos val="b"/>
        <c:numFmt formatCode="ge" sourceLinked="1"/>
        <c:majorTickMark val="none"/>
        <c:minorTickMark val="none"/>
        <c:tickLblPos val="none"/>
        <c:crossAx val="92142976"/>
        <c:crosses val="autoZero"/>
        <c:auto val="1"/>
        <c:lblOffset val="100"/>
        <c:baseTimeUnit val="years"/>
      </c:dateAx>
      <c:valAx>
        <c:axId val="9214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1231.99</c:v>
                </c:pt>
                <c:pt idx="1">
                  <c:v>864.49</c:v>
                </c:pt>
                <c:pt idx="2">
                  <c:v>952.15</c:v>
                </c:pt>
                <c:pt idx="3">
                  <c:v>987.69</c:v>
                </c:pt>
                <c:pt idx="4">
                  <c:v>961.65</c:v>
                </c:pt>
              </c:numCache>
            </c:numRef>
          </c:val>
          <c:extLst xmlns:c16r2="http://schemas.microsoft.com/office/drawing/2015/06/chart">
            <c:ext xmlns:c16="http://schemas.microsoft.com/office/drawing/2014/chart" uri="{C3380CC4-5D6E-409C-BE32-E72D297353CC}">
              <c16:uniqueId val="{00000000-50C1-419C-9C8B-D391B027879C}"/>
            </c:ext>
          </c:extLst>
        </c:ser>
        <c:dLbls>
          <c:showLegendKey val="0"/>
          <c:showVal val="0"/>
          <c:showCatName val="0"/>
          <c:showSerName val="0"/>
          <c:showPercent val="0"/>
          <c:showBubbleSize val="0"/>
        </c:dLbls>
        <c:gapWidth val="150"/>
        <c:axId val="92174592"/>
        <c:axId val="9218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50C1-419C-9C8B-D391B027879C}"/>
            </c:ext>
          </c:extLst>
        </c:ser>
        <c:dLbls>
          <c:showLegendKey val="0"/>
          <c:showVal val="0"/>
          <c:showCatName val="0"/>
          <c:showSerName val="0"/>
          <c:showPercent val="0"/>
          <c:showBubbleSize val="0"/>
        </c:dLbls>
        <c:marker val="1"/>
        <c:smooth val="0"/>
        <c:axId val="92174592"/>
        <c:axId val="92184960"/>
      </c:lineChart>
      <c:dateAx>
        <c:axId val="92174592"/>
        <c:scaling>
          <c:orientation val="minMax"/>
        </c:scaling>
        <c:delete val="1"/>
        <c:axPos val="b"/>
        <c:numFmt formatCode="ge" sourceLinked="1"/>
        <c:majorTickMark val="none"/>
        <c:minorTickMark val="none"/>
        <c:tickLblPos val="none"/>
        <c:crossAx val="92184960"/>
        <c:crosses val="autoZero"/>
        <c:auto val="1"/>
        <c:lblOffset val="100"/>
        <c:baseTimeUnit val="years"/>
      </c:dateAx>
      <c:valAx>
        <c:axId val="9218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553.85</c:v>
                </c:pt>
                <c:pt idx="1">
                  <c:v>1150.6199999999999</c:v>
                </c:pt>
                <c:pt idx="2">
                  <c:v>1131.51</c:v>
                </c:pt>
                <c:pt idx="3">
                  <c:v>1086.3599999999999</c:v>
                </c:pt>
                <c:pt idx="4">
                  <c:v>1055.1600000000001</c:v>
                </c:pt>
              </c:numCache>
            </c:numRef>
          </c:val>
          <c:extLst xmlns:c16r2="http://schemas.microsoft.com/office/drawing/2015/06/chart">
            <c:ext xmlns:c16="http://schemas.microsoft.com/office/drawing/2014/chart" uri="{C3380CC4-5D6E-409C-BE32-E72D297353CC}">
              <c16:uniqueId val="{00000000-9CD4-4968-AC3C-F071AB7E0B00}"/>
            </c:ext>
          </c:extLst>
        </c:ser>
        <c:dLbls>
          <c:showLegendKey val="0"/>
          <c:showVal val="0"/>
          <c:showCatName val="0"/>
          <c:showSerName val="0"/>
          <c:showPercent val="0"/>
          <c:showBubbleSize val="0"/>
        </c:dLbls>
        <c:gapWidth val="150"/>
        <c:axId val="92228224"/>
        <c:axId val="9223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9CD4-4968-AC3C-F071AB7E0B00}"/>
            </c:ext>
          </c:extLst>
        </c:ser>
        <c:dLbls>
          <c:showLegendKey val="0"/>
          <c:showVal val="0"/>
          <c:showCatName val="0"/>
          <c:showSerName val="0"/>
          <c:showPercent val="0"/>
          <c:showBubbleSize val="0"/>
        </c:dLbls>
        <c:marker val="1"/>
        <c:smooth val="0"/>
        <c:axId val="92228224"/>
        <c:axId val="92234496"/>
      </c:lineChart>
      <c:dateAx>
        <c:axId val="92228224"/>
        <c:scaling>
          <c:orientation val="minMax"/>
        </c:scaling>
        <c:delete val="1"/>
        <c:axPos val="b"/>
        <c:numFmt formatCode="ge" sourceLinked="1"/>
        <c:majorTickMark val="none"/>
        <c:minorTickMark val="none"/>
        <c:tickLblPos val="none"/>
        <c:crossAx val="92234496"/>
        <c:crosses val="autoZero"/>
        <c:auto val="1"/>
        <c:lblOffset val="100"/>
        <c:baseTimeUnit val="years"/>
      </c:dateAx>
      <c:valAx>
        <c:axId val="92234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2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126.01</c:v>
                </c:pt>
                <c:pt idx="1">
                  <c:v>126.64</c:v>
                </c:pt>
                <c:pt idx="2">
                  <c:v>98.02</c:v>
                </c:pt>
                <c:pt idx="3">
                  <c:v>101.62</c:v>
                </c:pt>
                <c:pt idx="4">
                  <c:v>96.35</c:v>
                </c:pt>
              </c:numCache>
            </c:numRef>
          </c:val>
          <c:extLst xmlns:c16r2="http://schemas.microsoft.com/office/drawing/2015/06/chart">
            <c:ext xmlns:c16="http://schemas.microsoft.com/office/drawing/2014/chart" uri="{C3380CC4-5D6E-409C-BE32-E72D297353CC}">
              <c16:uniqueId val="{00000000-2F61-44DE-B46B-843387508B59}"/>
            </c:ext>
          </c:extLst>
        </c:ser>
        <c:dLbls>
          <c:showLegendKey val="0"/>
          <c:showVal val="0"/>
          <c:showCatName val="0"/>
          <c:showSerName val="0"/>
          <c:showPercent val="0"/>
          <c:showBubbleSize val="0"/>
        </c:dLbls>
        <c:gapWidth val="150"/>
        <c:axId val="92243072"/>
        <c:axId val="9224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2F61-44DE-B46B-843387508B59}"/>
            </c:ext>
          </c:extLst>
        </c:ser>
        <c:dLbls>
          <c:showLegendKey val="0"/>
          <c:showVal val="0"/>
          <c:showCatName val="0"/>
          <c:showSerName val="0"/>
          <c:showPercent val="0"/>
          <c:showBubbleSize val="0"/>
        </c:dLbls>
        <c:marker val="1"/>
        <c:smooth val="0"/>
        <c:axId val="92243072"/>
        <c:axId val="92244992"/>
      </c:lineChart>
      <c:dateAx>
        <c:axId val="92243072"/>
        <c:scaling>
          <c:orientation val="minMax"/>
        </c:scaling>
        <c:delete val="1"/>
        <c:axPos val="b"/>
        <c:numFmt formatCode="ge" sourceLinked="1"/>
        <c:majorTickMark val="none"/>
        <c:minorTickMark val="none"/>
        <c:tickLblPos val="none"/>
        <c:crossAx val="92244992"/>
        <c:crosses val="autoZero"/>
        <c:auto val="1"/>
        <c:lblOffset val="100"/>
        <c:baseTimeUnit val="years"/>
      </c:dateAx>
      <c:valAx>
        <c:axId val="922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121.66</c:v>
                </c:pt>
                <c:pt idx="1">
                  <c:v>121.19</c:v>
                </c:pt>
                <c:pt idx="2">
                  <c:v>157.24</c:v>
                </c:pt>
                <c:pt idx="3">
                  <c:v>153.16999999999999</c:v>
                </c:pt>
                <c:pt idx="4">
                  <c:v>160.08000000000001</c:v>
                </c:pt>
              </c:numCache>
            </c:numRef>
          </c:val>
          <c:extLst xmlns:c16r2="http://schemas.microsoft.com/office/drawing/2015/06/chart">
            <c:ext xmlns:c16="http://schemas.microsoft.com/office/drawing/2014/chart" uri="{C3380CC4-5D6E-409C-BE32-E72D297353CC}">
              <c16:uniqueId val="{00000000-5399-4DCF-AFA0-497729D94276}"/>
            </c:ext>
          </c:extLst>
        </c:ser>
        <c:dLbls>
          <c:showLegendKey val="0"/>
          <c:showVal val="0"/>
          <c:showCatName val="0"/>
          <c:showSerName val="0"/>
          <c:showPercent val="0"/>
          <c:showBubbleSize val="0"/>
        </c:dLbls>
        <c:gapWidth val="150"/>
        <c:axId val="92440064"/>
        <c:axId val="9244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5399-4DCF-AFA0-497729D94276}"/>
            </c:ext>
          </c:extLst>
        </c:ser>
        <c:dLbls>
          <c:showLegendKey val="0"/>
          <c:showVal val="0"/>
          <c:showCatName val="0"/>
          <c:showSerName val="0"/>
          <c:showPercent val="0"/>
          <c:showBubbleSize val="0"/>
        </c:dLbls>
        <c:marker val="1"/>
        <c:smooth val="0"/>
        <c:axId val="92440064"/>
        <c:axId val="92441984"/>
      </c:lineChart>
      <c:dateAx>
        <c:axId val="92440064"/>
        <c:scaling>
          <c:orientation val="minMax"/>
        </c:scaling>
        <c:delete val="1"/>
        <c:axPos val="b"/>
        <c:numFmt formatCode="ge" sourceLinked="1"/>
        <c:majorTickMark val="none"/>
        <c:minorTickMark val="none"/>
        <c:tickLblPos val="none"/>
        <c:crossAx val="92441984"/>
        <c:crosses val="autoZero"/>
        <c:auto val="1"/>
        <c:lblOffset val="100"/>
        <c:baseTimeUnit val="years"/>
      </c:dateAx>
      <c:valAx>
        <c:axId val="924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G16" zoomScaleNormal="40" zoomScaleSheetLayoutView="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大分県　豊後大野市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36824</v>
      </c>
      <c r="AM8" s="70"/>
      <c r="AN8" s="70"/>
      <c r="AO8" s="70"/>
      <c r="AP8" s="70"/>
      <c r="AQ8" s="70"/>
      <c r="AR8" s="70"/>
      <c r="AS8" s="70"/>
      <c r="AT8" s="66">
        <f>データ!$S$6</f>
        <v>603.14</v>
      </c>
      <c r="AU8" s="67"/>
      <c r="AV8" s="67"/>
      <c r="AW8" s="67"/>
      <c r="AX8" s="67"/>
      <c r="AY8" s="67"/>
      <c r="AZ8" s="67"/>
      <c r="BA8" s="67"/>
      <c r="BB8" s="69">
        <f>データ!$T$6</f>
        <v>61.05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38.32</v>
      </c>
      <c r="J10" s="67"/>
      <c r="K10" s="67"/>
      <c r="L10" s="67"/>
      <c r="M10" s="67"/>
      <c r="N10" s="67"/>
      <c r="O10" s="68"/>
      <c r="P10" s="69">
        <f>データ!$P$6</f>
        <v>35.96</v>
      </c>
      <c r="Q10" s="69"/>
      <c r="R10" s="69"/>
      <c r="S10" s="69"/>
      <c r="T10" s="69"/>
      <c r="U10" s="69"/>
      <c r="V10" s="69"/>
      <c r="W10" s="70">
        <f>データ!$Q$6</f>
        <v>3140</v>
      </c>
      <c r="X10" s="70"/>
      <c r="Y10" s="70"/>
      <c r="Z10" s="70"/>
      <c r="AA10" s="70"/>
      <c r="AB10" s="70"/>
      <c r="AC10" s="70"/>
      <c r="AD10" s="2"/>
      <c r="AE10" s="2"/>
      <c r="AF10" s="2"/>
      <c r="AG10" s="2"/>
      <c r="AH10" s="4"/>
      <c r="AI10" s="4"/>
      <c r="AJ10" s="4"/>
      <c r="AK10" s="4"/>
      <c r="AL10" s="70">
        <f>データ!$U$6</f>
        <v>13107</v>
      </c>
      <c r="AM10" s="70"/>
      <c r="AN10" s="70"/>
      <c r="AO10" s="70"/>
      <c r="AP10" s="70"/>
      <c r="AQ10" s="70"/>
      <c r="AR10" s="70"/>
      <c r="AS10" s="70"/>
      <c r="AT10" s="66">
        <f>データ!$V$6</f>
        <v>18.809999999999999</v>
      </c>
      <c r="AU10" s="67"/>
      <c r="AV10" s="67"/>
      <c r="AW10" s="67"/>
      <c r="AX10" s="67"/>
      <c r="AY10" s="67"/>
      <c r="AZ10" s="67"/>
      <c r="BA10" s="67"/>
      <c r="BB10" s="69">
        <f>データ!$W$6</f>
        <v>696.81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7zSu9746ueN/iAhD2TrlscjnHOvcJRx79hc7VhJXN0koyit7YiGoZZXLVigDm1cZDSROYFNRf5GLy7IypbBTA==" saltValue="CQeI97P4Qnr2HeBW4oiM1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442127</v>
      </c>
      <c r="D6" s="33">
        <f t="shared" si="3"/>
        <v>46</v>
      </c>
      <c r="E6" s="33">
        <f t="shared" si="3"/>
        <v>1</v>
      </c>
      <c r="F6" s="33">
        <f t="shared" si="3"/>
        <v>0</v>
      </c>
      <c r="G6" s="33">
        <f t="shared" si="3"/>
        <v>1</v>
      </c>
      <c r="H6" s="33" t="str">
        <f t="shared" si="3"/>
        <v>大分県　豊後大野市</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38.32</v>
      </c>
      <c r="P6" s="34">
        <f t="shared" si="3"/>
        <v>35.96</v>
      </c>
      <c r="Q6" s="34">
        <f t="shared" si="3"/>
        <v>3140</v>
      </c>
      <c r="R6" s="34">
        <f t="shared" si="3"/>
        <v>36824</v>
      </c>
      <c r="S6" s="34">
        <f t="shared" si="3"/>
        <v>603.14</v>
      </c>
      <c r="T6" s="34">
        <f t="shared" si="3"/>
        <v>61.05</v>
      </c>
      <c r="U6" s="34">
        <f t="shared" si="3"/>
        <v>13107</v>
      </c>
      <c r="V6" s="34">
        <f t="shared" si="3"/>
        <v>18.809999999999999</v>
      </c>
      <c r="W6" s="34">
        <f t="shared" si="3"/>
        <v>696.81</v>
      </c>
      <c r="X6" s="35">
        <f>IF(X7="",NA(),X7)</f>
        <v>130.61000000000001</v>
      </c>
      <c r="Y6" s="35">
        <f t="shared" ref="Y6:AG6" si="4">IF(Y7="",NA(),Y7)</f>
        <v>129.44999999999999</v>
      </c>
      <c r="Z6" s="35">
        <f t="shared" si="4"/>
        <v>101.69</v>
      </c>
      <c r="AA6" s="35">
        <f t="shared" si="4"/>
        <v>104.7</v>
      </c>
      <c r="AB6" s="35">
        <f t="shared" si="4"/>
        <v>100.45</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1231.99</v>
      </c>
      <c r="AU6" s="35">
        <f t="shared" ref="AU6:BC6" si="6">IF(AU7="",NA(),AU7)</f>
        <v>864.49</v>
      </c>
      <c r="AV6" s="35">
        <f t="shared" si="6"/>
        <v>952.15</v>
      </c>
      <c r="AW6" s="35">
        <f t="shared" si="6"/>
        <v>987.69</v>
      </c>
      <c r="AX6" s="35">
        <f t="shared" si="6"/>
        <v>961.65</v>
      </c>
      <c r="AY6" s="35">
        <f t="shared" si="6"/>
        <v>1081.23</v>
      </c>
      <c r="AZ6" s="35">
        <f t="shared" si="6"/>
        <v>406.37</v>
      </c>
      <c r="BA6" s="35">
        <f t="shared" si="6"/>
        <v>398.29</v>
      </c>
      <c r="BB6" s="35">
        <f t="shared" si="6"/>
        <v>388.67</v>
      </c>
      <c r="BC6" s="35">
        <f t="shared" si="6"/>
        <v>355.27</v>
      </c>
      <c r="BD6" s="34" t="str">
        <f>IF(BD7="","",IF(BD7="-","【-】","【"&amp;SUBSTITUTE(TEXT(BD7,"#,##0.00"),"-","△")&amp;"】"))</f>
        <v>【264.34】</v>
      </c>
      <c r="BE6" s="35">
        <f>IF(BE7="",NA(),BE7)</f>
        <v>553.85</v>
      </c>
      <c r="BF6" s="35">
        <f t="shared" ref="BF6:BN6" si="7">IF(BF7="",NA(),BF7)</f>
        <v>1150.6199999999999</v>
      </c>
      <c r="BG6" s="35">
        <f t="shared" si="7"/>
        <v>1131.51</v>
      </c>
      <c r="BH6" s="35">
        <f t="shared" si="7"/>
        <v>1086.3599999999999</v>
      </c>
      <c r="BI6" s="35">
        <f t="shared" si="7"/>
        <v>1055.1600000000001</v>
      </c>
      <c r="BJ6" s="35">
        <f t="shared" si="7"/>
        <v>443.13</v>
      </c>
      <c r="BK6" s="35">
        <f t="shared" si="7"/>
        <v>442.54</v>
      </c>
      <c r="BL6" s="35">
        <f t="shared" si="7"/>
        <v>431</v>
      </c>
      <c r="BM6" s="35">
        <f t="shared" si="7"/>
        <v>422.5</v>
      </c>
      <c r="BN6" s="35">
        <f t="shared" si="7"/>
        <v>458.27</v>
      </c>
      <c r="BO6" s="34" t="str">
        <f>IF(BO7="","",IF(BO7="-","【-】","【"&amp;SUBSTITUTE(TEXT(BO7,"#,##0.00"),"-","△")&amp;"】"))</f>
        <v>【274.27】</v>
      </c>
      <c r="BP6" s="35">
        <f>IF(BP7="",NA(),BP7)</f>
        <v>126.01</v>
      </c>
      <c r="BQ6" s="35">
        <f t="shared" ref="BQ6:BY6" si="8">IF(BQ7="",NA(),BQ7)</f>
        <v>126.64</v>
      </c>
      <c r="BR6" s="35">
        <f t="shared" si="8"/>
        <v>98.02</v>
      </c>
      <c r="BS6" s="35">
        <f t="shared" si="8"/>
        <v>101.62</v>
      </c>
      <c r="BT6" s="35">
        <f t="shared" si="8"/>
        <v>96.35</v>
      </c>
      <c r="BU6" s="35">
        <f t="shared" si="8"/>
        <v>95.4</v>
      </c>
      <c r="BV6" s="35">
        <f t="shared" si="8"/>
        <v>98.6</v>
      </c>
      <c r="BW6" s="35">
        <f t="shared" si="8"/>
        <v>100.82</v>
      </c>
      <c r="BX6" s="35">
        <f t="shared" si="8"/>
        <v>101.64</v>
      </c>
      <c r="BY6" s="35">
        <f t="shared" si="8"/>
        <v>96.77</v>
      </c>
      <c r="BZ6" s="34" t="str">
        <f>IF(BZ7="","",IF(BZ7="-","【-】","【"&amp;SUBSTITUTE(TEXT(BZ7,"#,##0.00"),"-","△")&amp;"】"))</f>
        <v>【104.36】</v>
      </c>
      <c r="CA6" s="35">
        <f>IF(CA7="",NA(),CA7)</f>
        <v>121.66</v>
      </c>
      <c r="CB6" s="35">
        <f t="shared" ref="CB6:CJ6" si="9">IF(CB7="",NA(),CB7)</f>
        <v>121.19</v>
      </c>
      <c r="CC6" s="35">
        <f t="shared" si="9"/>
        <v>157.24</v>
      </c>
      <c r="CD6" s="35">
        <f t="shared" si="9"/>
        <v>153.16999999999999</v>
      </c>
      <c r="CE6" s="35">
        <f t="shared" si="9"/>
        <v>160.08000000000001</v>
      </c>
      <c r="CF6" s="35">
        <f t="shared" si="9"/>
        <v>186.15</v>
      </c>
      <c r="CG6" s="35">
        <f t="shared" si="9"/>
        <v>181.67</v>
      </c>
      <c r="CH6" s="35">
        <f t="shared" si="9"/>
        <v>179.55</v>
      </c>
      <c r="CI6" s="35">
        <f t="shared" si="9"/>
        <v>179.16</v>
      </c>
      <c r="CJ6" s="35">
        <f t="shared" si="9"/>
        <v>187.18</v>
      </c>
      <c r="CK6" s="34" t="str">
        <f>IF(CK7="","",IF(CK7="-","【-】","【"&amp;SUBSTITUTE(TEXT(CK7,"#,##0.00"),"-","△")&amp;"】"))</f>
        <v>【165.71】</v>
      </c>
      <c r="CL6" s="35">
        <f>IF(CL7="",NA(),CL7)</f>
        <v>67.069999999999993</v>
      </c>
      <c r="CM6" s="35">
        <f t="shared" ref="CM6:CU6" si="10">IF(CM7="",NA(),CM7)</f>
        <v>71.510000000000005</v>
      </c>
      <c r="CN6" s="35">
        <f t="shared" si="10"/>
        <v>71.39</v>
      </c>
      <c r="CO6" s="35">
        <f t="shared" si="10"/>
        <v>73.650000000000006</v>
      </c>
      <c r="CP6" s="35">
        <f t="shared" si="10"/>
        <v>77.959999999999994</v>
      </c>
      <c r="CQ6" s="35">
        <f t="shared" si="10"/>
        <v>54.47</v>
      </c>
      <c r="CR6" s="35">
        <f t="shared" si="10"/>
        <v>53.61</v>
      </c>
      <c r="CS6" s="35">
        <f t="shared" si="10"/>
        <v>53.52</v>
      </c>
      <c r="CT6" s="35">
        <f t="shared" si="10"/>
        <v>54.24</v>
      </c>
      <c r="CU6" s="35">
        <f t="shared" si="10"/>
        <v>55.88</v>
      </c>
      <c r="CV6" s="34" t="str">
        <f>IF(CV7="","",IF(CV7="-","【-】","【"&amp;SUBSTITUTE(TEXT(CV7,"#,##0.00"),"-","△")&amp;"】"))</f>
        <v>【60.41】</v>
      </c>
      <c r="CW6" s="35">
        <f>IF(CW7="",NA(),CW7)</f>
        <v>90.76</v>
      </c>
      <c r="CX6" s="35">
        <f t="shared" ref="CX6:DF6" si="11">IF(CX7="",NA(),CX7)</f>
        <v>85.49</v>
      </c>
      <c r="CY6" s="35">
        <f t="shared" si="11"/>
        <v>85.17</v>
      </c>
      <c r="CZ6" s="35">
        <f t="shared" si="11"/>
        <v>84.03</v>
      </c>
      <c r="DA6" s="35">
        <f t="shared" si="11"/>
        <v>81.09</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41.58</v>
      </c>
      <c r="DI6" s="35">
        <f t="shared" ref="DI6:DQ6" si="12">IF(DI7="",NA(),DI7)</f>
        <v>30.44</v>
      </c>
      <c r="DJ6" s="35">
        <f t="shared" si="12"/>
        <v>31.86</v>
      </c>
      <c r="DK6" s="35">
        <f t="shared" si="12"/>
        <v>33.58</v>
      </c>
      <c r="DL6" s="35">
        <f t="shared" si="12"/>
        <v>35.33</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3.41</v>
      </c>
      <c r="DT6" s="35">
        <f t="shared" ref="DT6:EB6" si="13">IF(DT7="",NA(),DT7)</f>
        <v>3.38</v>
      </c>
      <c r="DU6" s="34">
        <f t="shared" si="13"/>
        <v>0</v>
      </c>
      <c r="DV6" s="35">
        <f t="shared" si="13"/>
        <v>3.34</v>
      </c>
      <c r="DW6" s="35">
        <f t="shared" si="13"/>
        <v>3.29</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0.35</v>
      </c>
      <c r="EE6" s="35">
        <f t="shared" ref="EE6:EM6" si="14">IF(EE7="",NA(),EE7)</f>
        <v>0.12</v>
      </c>
      <c r="EF6" s="34">
        <f t="shared" si="14"/>
        <v>0</v>
      </c>
      <c r="EG6" s="35">
        <f t="shared" si="14"/>
        <v>0.1</v>
      </c>
      <c r="EH6" s="35">
        <f t="shared" si="14"/>
        <v>0.11</v>
      </c>
      <c r="EI6" s="35">
        <f t="shared" si="14"/>
        <v>0.71</v>
      </c>
      <c r="EJ6" s="35">
        <f t="shared" si="14"/>
        <v>0.68</v>
      </c>
      <c r="EK6" s="35">
        <f t="shared" si="14"/>
        <v>1.65</v>
      </c>
      <c r="EL6" s="35">
        <f t="shared" si="14"/>
        <v>0.47</v>
      </c>
      <c r="EM6" s="35">
        <f t="shared" si="14"/>
        <v>0.39</v>
      </c>
      <c r="EN6" s="34" t="str">
        <f>IF(EN7="","",IF(EN7="-","【-】","【"&amp;SUBSTITUTE(TEXT(EN7,"#,##0.00"),"-","△")&amp;"】"))</f>
        <v>【0.69】</v>
      </c>
    </row>
    <row r="7" spans="1:144" s="36" customFormat="1">
      <c r="A7" s="28"/>
      <c r="B7" s="37">
        <v>2017</v>
      </c>
      <c r="C7" s="37">
        <v>442127</v>
      </c>
      <c r="D7" s="37">
        <v>46</v>
      </c>
      <c r="E7" s="37">
        <v>1</v>
      </c>
      <c r="F7" s="37">
        <v>0</v>
      </c>
      <c r="G7" s="37">
        <v>1</v>
      </c>
      <c r="H7" s="37" t="s">
        <v>105</v>
      </c>
      <c r="I7" s="37" t="s">
        <v>106</v>
      </c>
      <c r="J7" s="37" t="s">
        <v>107</v>
      </c>
      <c r="K7" s="37" t="s">
        <v>108</v>
      </c>
      <c r="L7" s="37" t="s">
        <v>109</v>
      </c>
      <c r="M7" s="37" t="s">
        <v>110</v>
      </c>
      <c r="N7" s="38" t="s">
        <v>111</v>
      </c>
      <c r="O7" s="38">
        <v>38.32</v>
      </c>
      <c r="P7" s="38">
        <v>35.96</v>
      </c>
      <c r="Q7" s="38">
        <v>3140</v>
      </c>
      <c r="R7" s="38">
        <v>36824</v>
      </c>
      <c r="S7" s="38">
        <v>603.14</v>
      </c>
      <c r="T7" s="38">
        <v>61.05</v>
      </c>
      <c r="U7" s="38">
        <v>13107</v>
      </c>
      <c r="V7" s="38">
        <v>18.809999999999999</v>
      </c>
      <c r="W7" s="38">
        <v>696.81</v>
      </c>
      <c r="X7" s="38">
        <v>130.61000000000001</v>
      </c>
      <c r="Y7" s="38">
        <v>129.44999999999999</v>
      </c>
      <c r="Z7" s="38">
        <v>101.69</v>
      </c>
      <c r="AA7" s="38">
        <v>104.7</v>
      </c>
      <c r="AB7" s="38">
        <v>100.45</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1231.99</v>
      </c>
      <c r="AU7" s="38">
        <v>864.49</v>
      </c>
      <c r="AV7" s="38">
        <v>952.15</v>
      </c>
      <c r="AW7" s="38">
        <v>987.69</v>
      </c>
      <c r="AX7" s="38">
        <v>961.65</v>
      </c>
      <c r="AY7" s="38">
        <v>1081.23</v>
      </c>
      <c r="AZ7" s="38">
        <v>406.37</v>
      </c>
      <c r="BA7" s="38">
        <v>398.29</v>
      </c>
      <c r="BB7" s="38">
        <v>388.67</v>
      </c>
      <c r="BC7" s="38">
        <v>355.27</v>
      </c>
      <c r="BD7" s="38">
        <v>264.33999999999997</v>
      </c>
      <c r="BE7" s="38">
        <v>553.85</v>
      </c>
      <c r="BF7" s="38">
        <v>1150.6199999999999</v>
      </c>
      <c r="BG7" s="38">
        <v>1131.51</v>
      </c>
      <c r="BH7" s="38">
        <v>1086.3599999999999</v>
      </c>
      <c r="BI7" s="38">
        <v>1055.1600000000001</v>
      </c>
      <c r="BJ7" s="38">
        <v>443.13</v>
      </c>
      <c r="BK7" s="38">
        <v>442.54</v>
      </c>
      <c r="BL7" s="38">
        <v>431</v>
      </c>
      <c r="BM7" s="38">
        <v>422.5</v>
      </c>
      <c r="BN7" s="38">
        <v>458.27</v>
      </c>
      <c r="BO7" s="38">
        <v>274.27</v>
      </c>
      <c r="BP7" s="38">
        <v>126.01</v>
      </c>
      <c r="BQ7" s="38">
        <v>126.64</v>
      </c>
      <c r="BR7" s="38">
        <v>98.02</v>
      </c>
      <c r="BS7" s="38">
        <v>101.62</v>
      </c>
      <c r="BT7" s="38">
        <v>96.35</v>
      </c>
      <c r="BU7" s="38">
        <v>95.4</v>
      </c>
      <c r="BV7" s="38">
        <v>98.6</v>
      </c>
      <c r="BW7" s="38">
        <v>100.82</v>
      </c>
      <c r="BX7" s="38">
        <v>101.64</v>
      </c>
      <c r="BY7" s="38">
        <v>96.77</v>
      </c>
      <c r="BZ7" s="38">
        <v>104.36</v>
      </c>
      <c r="CA7" s="38">
        <v>121.66</v>
      </c>
      <c r="CB7" s="38">
        <v>121.19</v>
      </c>
      <c r="CC7" s="38">
        <v>157.24</v>
      </c>
      <c r="CD7" s="38">
        <v>153.16999999999999</v>
      </c>
      <c r="CE7" s="38">
        <v>160.08000000000001</v>
      </c>
      <c r="CF7" s="38">
        <v>186.15</v>
      </c>
      <c r="CG7" s="38">
        <v>181.67</v>
      </c>
      <c r="CH7" s="38">
        <v>179.55</v>
      </c>
      <c r="CI7" s="38">
        <v>179.16</v>
      </c>
      <c r="CJ7" s="38">
        <v>187.18</v>
      </c>
      <c r="CK7" s="38">
        <v>165.71</v>
      </c>
      <c r="CL7" s="38">
        <v>67.069999999999993</v>
      </c>
      <c r="CM7" s="38">
        <v>71.510000000000005</v>
      </c>
      <c r="CN7" s="38">
        <v>71.39</v>
      </c>
      <c r="CO7" s="38">
        <v>73.650000000000006</v>
      </c>
      <c r="CP7" s="38">
        <v>77.959999999999994</v>
      </c>
      <c r="CQ7" s="38">
        <v>54.47</v>
      </c>
      <c r="CR7" s="38">
        <v>53.61</v>
      </c>
      <c r="CS7" s="38">
        <v>53.52</v>
      </c>
      <c r="CT7" s="38">
        <v>54.24</v>
      </c>
      <c r="CU7" s="38">
        <v>55.88</v>
      </c>
      <c r="CV7" s="38">
        <v>60.41</v>
      </c>
      <c r="CW7" s="38">
        <v>90.76</v>
      </c>
      <c r="CX7" s="38">
        <v>85.49</v>
      </c>
      <c r="CY7" s="38">
        <v>85.17</v>
      </c>
      <c r="CZ7" s="38">
        <v>84.03</v>
      </c>
      <c r="DA7" s="38">
        <v>81.09</v>
      </c>
      <c r="DB7" s="38">
        <v>81.459999999999994</v>
      </c>
      <c r="DC7" s="38">
        <v>81.31</v>
      </c>
      <c r="DD7" s="38">
        <v>81.459999999999994</v>
      </c>
      <c r="DE7" s="38">
        <v>81.680000000000007</v>
      </c>
      <c r="DF7" s="38">
        <v>80.989999999999995</v>
      </c>
      <c r="DG7" s="38">
        <v>89.93</v>
      </c>
      <c r="DH7" s="38">
        <v>41.58</v>
      </c>
      <c r="DI7" s="38">
        <v>30.44</v>
      </c>
      <c r="DJ7" s="38">
        <v>31.86</v>
      </c>
      <c r="DK7" s="38">
        <v>33.58</v>
      </c>
      <c r="DL7" s="38">
        <v>35.33</v>
      </c>
      <c r="DM7" s="38">
        <v>38.520000000000003</v>
      </c>
      <c r="DN7" s="38">
        <v>46.67</v>
      </c>
      <c r="DO7" s="38">
        <v>47.7</v>
      </c>
      <c r="DP7" s="38">
        <v>48.14</v>
      </c>
      <c r="DQ7" s="38">
        <v>46.61</v>
      </c>
      <c r="DR7" s="38">
        <v>48.12</v>
      </c>
      <c r="DS7" s="38">
        <v>3.41</v>
      </c>
      <c r="DT7" s="38">
        <v>3.38</v>
      </c>
      <c r="DU7" s="38">
        <v>0</v>
      </c>
      <c r="DV7" s="38">
        <v>3.34</v>
      </c>
      <c r="DW7" s="38">
        <v>3.29</v>
      </c>
      <c r="DX7" s="38">
        <v>9.43</v>
      </c>
      <c r="DY7" s="38">
        <v>10.029999999999999</v>
      </c>
      <c r="DZ7" s="38">
        <v>7.26</v>
      </c>
      <c r="EA7" s="38">
        <v>11.13</v>
      </c>
      <c r="EB7" s="38">
        <v>10.84</v>
      </c>
      <c r="EC7" s="38">
        <v>15.89</v>
      </c>
      <c r="ED7" s="38">
        <v>0.35</v>
      </c>
      <c r="EE7" s="38">
        <v>0.12</v>
      </c>
      <c r="EF7" s="38">
        <v>0</v>
      </c>
      <c r="EG7" s="38">
        <v>0.1</v>
      </c>
      <c r="EH7" s="38">
        <v>0.11</v>
      </c>
      <c r="EI7" s="38">
        <v>0.71</v>
      </c>
      <c r="EJ7" s="38">
        <v>0.68</v>
      </c>
      <c r="EK7" s="38">
        <v>1.65</v>
      </c>
      <c r="EL7" s="38">
        <v>0.47</v>
      </c>
      <c r="EM7" s="38">
        <v>0.39</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bungoohno</cp:lastModifiedBy>
  <cp:lastPrinted>2019-01-24T05:39:15Z</cp:lastPrinted>
  <dcterms:created xsi:type="dcterms:W3CDTF">2018-12-03T08:39:15Z</dcterms:created>
  <dcterms:modified xsi:type="dcterms:W3CDTF">2019-01-24T05:39:21Z</dcterms:modified>
</cp:coreProperties>
</file>