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sRa6nomuylgciZ10Ztnd1mpO4z14De5MPvYjjPNiDPZ53Bk7p0hV4Ouyu6QN5uET7rQo5LFiBzcz1wydvZOJQ==" workbookSaltValue="80Vs+/2UGUQl+NdBHuk7Z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<sst xmlns="http://schemas.openxmlformats.org/spreadsheetml/2006/main" count="240" uniqueCount="127">
  <si>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</si>
  <si>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</si>
  <si>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</si>
  <si>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</si>
  <si>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</si>
  <si>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</si>
  <si>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</si>
  <si>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</si>
  <si>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</si>
  <si>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</si>
  <si>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</si>
  <si>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</si>
  <si>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</si>
  <si>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</si>
  <si>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</si>
  <si>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</si>
  <si>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</si>
  <si>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</si>
  <si>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</si>
  <si>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</si>
  <si>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</si>
  <si>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</si>
  <si>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</si>
  <si>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</si>
  <si>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</si>
  <si>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</si>
  <si>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</si>
  <si>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</si>
  <si>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</si>
  <si>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</si>
  <si>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</si>
  <si>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</si>
  <si>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</si>
  <si>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</si>
  <si>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</si>
  <si>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</si>
  <si>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</si>
  <si>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</si>
  <si>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</si>
  <si>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</si>
  <si>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</si>
  <si>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</si>
  <si>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</si>
  <si>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</si>
  <si>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</si>
  <si>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</si>
  <si>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</si>
  <si>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</si>
  <si>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</si>
  <si>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</si>
  <si>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</si>
  <si>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</si>
  <si>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</si>
  <si>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</si>
  <si>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</si>
  <si>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</si>
  <si>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</si>
  <si>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</si>
  <si>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</si>
  <si>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</si>
  <si>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</si>
  <si>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</si>
  <si>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</si>
  <si>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</si>
  <si>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</si>
  <si>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</si>
  <si>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</si>
  <si>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</si>
  <si>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</si>
  <si>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</si>
  <si>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</si>
  <si>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</si>
  <si>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</si>
  <si>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</si>
  <si>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</si>
  <si>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</si>
  <si>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</si>
  <si>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</si>
  <si>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</si>
  <si>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</si>
  <si>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</si>
  <si>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</si>
  <si>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</si>
  <si>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</si>
  <si>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</si>
  <si>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</si>
  <si>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</si>
  <si>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</si>
  <si>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</si>
  <si>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</si>
  <si>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</si>
  <si>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</si>
  <si>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</si>
  <si>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</si>
  <si>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</si>
  <si>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</si>
  <si>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</si>
  <si>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</si>
  <si>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</si>
  <si>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</si>
  <si>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</si>
  <si>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</si>
  <si>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</si>
  <si>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</si>
  <si>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</si>
  <si>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</si>
  <si>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</si>
  <si>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</si>
  <si>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</si>
  <si>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</si>
  <si>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</si>
  <si>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宇佐市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</si>
  <si>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</si>
  <si>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</si>
  <si>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</si>
  <si>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</si>
  <si>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</si>
  <si>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</si>
  <si>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</si>
  <si>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</si>
  <si>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</si>
  <si>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</si>
  <si>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</si>
  <si>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</si>
  <si>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今後、改修等の費用の発生は避けられない状況であることから、国等の補助事業を活用し、より一層の効率的かつ計画的な維持管理を行い経費削減に努める。
　また、近々の課題としては、旧市町単位に下水道事業により定額制と従量制が混在し、料金体系だけでなく料金単価も異なっていることから、これらの統一と改定に向け準備して行く。
　費用を抑制しつつ適正な使用料を設定、確保し、経費回収率の改善を図る。</t>
    <rPh sb="31" eb="32">
      <t>トウ</t>
    </rPh>
    <rPh sb="93" eb="96">
      <t>ゲスイドウ</t>
    </rPh>
    <rPh sb="96" eb="98">
      <t>ジギョウ</t>
    </rPh>
    <rPh sb="154" eb="155">
      <t>ユ</t>
    </rPh>
    <phoneticPr fontId="4"/>
  </si>
  <si>
    <t>①「収益的収支比率」
　平成２９年度は平成２８年に比べ減少し、平成２７年度程度になっている。
　下水道施設の老朽化で修繕料等の維持管理費が増加しているため、今後も諸経費の増加は避けられない状況であることから、効率的な運営や経費削減に取り組むことが必用である。
④「企業債残高対事業規模比率」
　類似団体の全国平均値と比較すると４倍弱の数値となっているが、地方債現在高合計から今後の償還に係る一般会計負担額を差し引くと類似団体の全国平均値に近づいた値となる。
⑤「経費回収率」
　使用料収入については、ここ数年は、減少傾向にあり大きな変化はないにも関わらず、維持管理費が平成２９年度の維持管理費が増加していることなどから、経費回収率は依然として５０％を下回った状況である。
⑥「汚水処理原価」
　数値に大きな変化はないが、平成２９年度に企業会計に移行準備のための資産整理を委託により実施したので平成２８年度より高い数値となっている。
⑦「施設利用率」
　数値は、やや減少傾向にあるが、どの年度を見ても平均値を下回っている。今後の新規加入及び使用料増加も大幅には見込める状況ではないため、維持管理についても効率的な運営に努め、経費削減に取り組む必要がある。
⑧「水洗化率」
　水洗化率６０%前後で推移しており、全国平均値に及ばない状況である。過疎化により一人世帯の増加で水洗化率は伸び悩んでいるが、使用料収入確保のため、未接続世帯の普及促進を行うことで水洗化率向上に努めたい。</t>
    <rPh sb="19" eb="21">
      <t>ヘイセイ</t>
    </rPh>
    <rPh sb="23" eb="24">
      <t>ネン</t>
    </rPh>
    <rPh sb="25" eb="26">
      <t>クラ</t>
    </rPh>
    <rPh sb="27" eb="29">
      <t>ゲンショウ</t>
    </rPh>
    <rPh sb="31" eb="33">
      <t>ヘイセイ</t>
    </rPh>
    <rPh sb="35" eb="37">
      <t>ネンド</t>
    </rPh>
    <rPh sb="37" eb="39">
      <t>テイド</t>
    </rPh>
    <rPh sb="48" eb="51">
      <t>ゲスイドウ</t>
    </rPh>
    <rPh sb="61" eb="62">
      <t>ナド</t>
    </rPh>
    <rPh sb="63" eb="65">
      <t>イジ</t>
    </rPh>
    <rPh sb="65" eb="68">
      <t>カンリヒ</t>
    </rPh>
    <rPh sb="123" eb="125">
      <t>ヒツヨウ</t>
    </rPh>
    <rPh sb="147" eb="149">
      <t>ルイジ</t>
    </rPh>
    <rPh sb="149" eb="151">
      <t>ダンタイ</t>
    </rPh>
    <rPh sb="152" eb="154">
      <t>ゼンコク</t>
    </rPh>
    <rPh sb="154" eb="157">
      <t>ヘイキンチ</t>
    </rPh>
    <rPh sb="158" eb="160">
      <t>ヒカク</t>
    </rPh>
    <rPh sb="164" eb="165">
      <t>バイ</t>
    </rPh>
    <rPh sb="165" eb="166">
      <t>ジャク</t>
    </rPh>
    <rPh sb="167" eb="169">
      <t>スウチ</t>
    </rPh>
    <rPh sb="177" eb="180">
      <t>チホウサイ</t>
    </rPh>
    <rPh sb="180" eb="182">
      <t>ゲンザイ</t>
    </rPh>
    <rPh sb="182" eb="183">
      <t>ダカ</t>
    </rPh>
    <rPh sb="183" eb="185">
      <t>ゴウケイ</t>
    </rPh>
    <rPh sb="187" eb="189">
      <t>コンゴ</t>
    </rPh>
    <rPh sb="190" eb="192">
      <t>ショウカン</t>
    </rPh>
    <rPh sb="193" eb="194">
      <t>カカ</t>
    </rPh>
    <rPh sb="195" eb="197">
      <t>イッパン</t>
    </rPh>
    <rPh sb="197" eb="199">
      <t>カイケイ</t>
    </rPh>
    <rPh sb="199" eb="201">
      <t>フタン</t>
    </rPh>
    <rPh sb="201" eb="202">
      <t>ガク</t>
    </rPh>
    <rPh sb="203" eb="204">
      <t>サ</t>
    </rPh>
    <rPh sb="205" eb="206">
      <t>ヒ</t>
    </rPh>
    <rPh sb="219" eb="220">
      <t>チカ</t>
    </rPh>
    <rPh sb="223" eb="224">
      <t>アタイ</t>
    </rPh>
    <rPh sb="252" eb="254">
      <t>スウネン</t>
    </rPh>
    <rPh sb="256" eb="258">
      <t>ゲンショウ</t>
    </rPh>
    <rPh sb="258" eb="260">
      <t>ケイコウ</t>
    </rPh>
    <rPh sb="284" eb="286">
      <t>ヘイセイ</t>
    </rPh>
    <rPh sb="288" eb="290">
      <t>ネンド</t>
    </rPh>
    <rPh sb="291" eb="293">
      <t>イジ</t>
    </rPh>
    <rPh sb="293" eb="296">
      <t>カンリヒ</t>
    </rPh>
    <rPh sb="347" eb="349">
      <t>スウチ</t>
    </rPh>
    <rPh sb="350" eb="351">
      <t>オオ</t>
    </rPh>
    <rPh sb="353" eb="355">
      <t>ヘンカ</t>
    </rPh>
    <rPh sb="367" eb="369">
      <t>キギョウ</t>
    </rPh>
    <rPh sb="369" eb="371">
      <t>カイケイ</t>
    </rPh>
    <rPh sb="372" eb="374">
      <t>イコウ</t>
    </rPh>
    <rPh sb="374" eb="376">
      <t>ジュンビ</t>
    </rPh>
    <rPh sb="380" eb="382">
      <t>シサン</t>
    </rPh>
    <rPh sb="382" eb="384">
      <t>セイリ</t>
    </rPh>
    <rPh sb="385" eb="387">
      <t>イタク</t>
    </rPh>
    <rPh sb="390" eb="392">
      <t>ジッシ</t>
    </rPh>
    <rPh sb="396" eb="398">
      <t>ヘイセイ</t>
    </rPh>
    <rPh sb="400" eb="402">
      <t>ネンド</t>
    </rPh>
    <rPh sb="404" eb="405">
      <t>タカ</t>
    </rPh>
    <rPh sb="432" eb="434">
      <t>ゲンショウ</t>
    </rPh>
    <rPh sb="434" eb="436">
      <t>ケイコウ</t>
    </rPh>
    <rPh sb="536" eb="539">
      <t>スイセンカ</t>
    </rPh>
    <rPh sb="539" eb="540">
      <t>リツ</t>
    </rPh>
    <rPh sb="543" eb="545">
      <t>ゼンゴ</t>
    </rPh>
    <rPh sb="546" eb="548">
      <t>スイイ</t>
    </rPh>
    <rPh sb="553" eb="555">
      <t>ゼンコク</t>
    </rPh>
    <rPh sb="569" eb="572">
      <t>カソカ</t>
    </rPh>
    <rPh sb="575" eb="577">
      <t>ヒトリ</t>
    </rPh>
    <rPh sb="577" eb="579">
      <t>セタイ</t>
    </rPh>
    <rPh sb="580" eb="582">
      <t>ゾウカ</t>
    </rPh>
    <rPh sb="583" eb="586">
      <t>スイセンカ</t>
    </rPh>
    <rPh sb="586" eb="587">
      <t>リツ</t>
    </rPh>
    <rPh sb="588" eb="589">
      <t>ノ</t>
    </rPh>
    <rPh sb="590" eb="591">
      <t>ナヤ</t>
    </rPh>
    <rPh sb="597" eb="600">
      <t>シヨウリョウ</t>
    </rPh>
    <rPh sb="608" eb="611">
      <t>ミセツゾク</t>
    </rPh>
    <rPh sb="611" eb="613">
      <t>セタイ</t>
    </rPh>
    <rPh sb="631" eb="632">
      <t>ツト</t>
    </rPh>
    <phoneticPr fontId="4"/>
  </si>
  <si>
    <t>③「管渠改善率」
　現在の数値は0％であり、今後も管渠の改修等は予定していないが、管路については、定期的に検査を行い、他の下水道施設の改修については、改修費用の最小化を図るため、特定環境保全公共下水道事業としての設備更新事業（ストックマネジメント事業）を計画する。</t>
    <rPh sb="41" eb="43">
      <t>カンロ</t>
    </rPh>
    <rPh sb="49" eb="52">
      <t>テイキテキ</t>
    </rPh>
    <rPh sb="53" eb="55">
      <t>ケンサ</t>
    </rPh>
    <rPh sb="56" eb="57">
      <t>オコナ</t>
    </rPh>
    <rPh sb="59" eb="60">
      <t>タ</t>
    </rPh>
    <rPh sb="61" eb="64">
      <t>ゲスイドウ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</si>
</sst>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570-4B39-A24C-77E84948E2D4}"/>
            </c:ext>
          </c:extLst>
        </c:ser>
        <c:dLbls>
          <c:showLegendKey val="0"/>
          <c:showVal val="0"/>
          <c:showCatName val="0"/>
          <c:showSerName val="0"/>
          <c:showPercent val="0"/>
          <c:showBubbleSize val="0"/>
        </c:dLbls>
        <c:gapWidth val="150"/>
        <c:axId val="99001856"/>
        <c:axId val="9900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7570-4B39-A24C-77E84948E2D4}"/>
            </c:ext>
          </c:extLst>
        </c:ser>
        <c:dLbls>
          <c:showLegendKey val="0"/>
          <c:showVal val="0"/>
          <c:showCatName val="0"/>
          <c:showSerName val="0"/>
          <c:showPercent val="0"/>
          <c:showBubbleSize val="0"/>
        </c:dLbls>
        <c:marker val="1"/>
        <c:smooth val="0"/>
        <c:axId val="99001856"/>
        <c:axId val="99003776"/>
      </c:lineChart>
      <c:dateAx>
        <c:axId val="99001856"/>
        <c:scaling>
          <c:orientation val="minMax"/>
        </c:scaling>
        <c:delete val="1"/>
        <c:axPos val="b"/>
        <c:numFmt formatCode="ge" sourceLinked="1"/>
        <c:majorTickMark val="none"/>
        <c:minorTickMark val="none"/>
        <c:tickLblPos val="none"/>
        <c:crossAx val="99003776"/>
        <c:crosses val="autoZero"/>
        <c:auto val="1"/>
        <c:lblOffset val="100"/>
        <c:baseTimeUnit val="years"/>
      </c:dateAx>
      <c:valAx>
        <c:axId val="9900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0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26.2</c:v>
                </c:pt>
                <c:pt idx="1">
                  <c:v>27.13</c:v>
                </c:pt>
                <c:pt idx="2">
                  <c:v>26.2</c:v>
                </c:pt>
                <c:pt idx="3">
                  <c:v>25.47</c:v>
                </c:pt>
                <c:pt idx="4">
                  <c:v>24.2</c:v>
                </c:pt>
              </c:numCache>
            </c:numRef>
          </c:val>
          <c:extLst xmlns:c16r2="http://schemas.microsoft.com/office/drawing/2015/06/chart">
            <c:ext xmlns:c16="http://schemas.microsoft.com/office/drawing/2014/chart" uri="{C3380CC4-5D6E-409C-BE32-E72D297353CC}">
              <c16:uniqueId val="{00000000-C080-425B-BACD-1DD9DBCA5173}"/>
            </c:ext>
          </c:extLst>
        </c:ser>
        <c:dLbls>
          <c:showLegendKey val="0"/>
          <c:showVal val="0"/>
          <c:showCatName val="0"/>
          <c:showSerName val="0"/>
          <c:showPercent val="0"/>
          <c:showBubbleSize val="0"/>
        </c:dLbls>
        <c:gapWidth val="150"/>
        <c:axId val="101979648"/>
        <c:axId val="10198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C080-425B-BACD-1DD9DBCA5173}"/>
            </c:ext>
          </c:extLst>
        </c:ser>
        <c:dLbls>
          <c:showLegendKey val="0"/>
          <c:showVal val="0"/>
          <c:showCatName val="0"/>
          <c:showSerName val="0"/>
          <c:showPercent val="0"/>
          <c:showBubbleSize val="0"/>
        </c:dLbls>
        <c:marker val="1"/>
        <c:smooth val="0"/>
        <c:axId val="101979648"/>
        <c:axId val="101981568"/>
      </c:lineChart>
      <c:dateAx>
        <c:axId val="101979648"/>
        <c:scaling>
          <c:orientation val="minMax"/>
        </c:scaling>
        <c:delete val="1"/>
        <c:axPos val="b"/>
        <c:numFmt formatCode="ge" sourceLinked="1"/>
        <c:majorTickMark val="none"/>
        <c:minorTickMark val="none"/>
        <c:tickLblPos val="none"/>
        <c:crossAx val="101981568"/>
        <c:crosses val="autoZero"/>
        <c:auto val="1"/>
        <c:lblOffset val="100"/>
        <c:baseTimeUnit val="years"/>
      </c:dateAx>
      <c:valAx>
        <c:axId val="10198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7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59.43</c:v>
                </c:pt>
                <c:pt idx="1">
                  <c:v>60.81</c:v>
                </c:pt>
                <c:pt idx="2">
                  <c:v>62.58</c:v>
                </c:pt>
                <c:pt idx="3">
                  <c:v>64.08</c:v>
                </c:pt>
                <c:pt idx="4">
                  <c:v>63.59</c:v>
                </c:pt>
              </c:numCache>
            </c:numRef>
          </c:val>
          <c:extLst xmlns:c16r2="http://schemas.microsoft.com/office/drawing/2015/06/chart">
            <c:ext xmlns:c16="http://schemas.microsoft.com/office/drawing/2014/chart" uri="{C3380CC4-5D6E-409C-BE32-E72D297353CC}">
              <c16:uniqueId val="{00000000-2C14-40FD-A87C-B8878543D6A4}"/>
            </c:ext>
          </c:extLst>
        </c:ser>
        <c:dLbls>
          <c:showLegendKey val="0"/>
          <c:showVal val="0"/>
          <c:showCatName val="0"/>
          <c:showSerName val="0"/>
          <c:showPercent val="0"/>
          <c:showBubbleSize val="0"/>
        </c:dLbls>
        <c:gapWidth val="150"/>
        <c:axId val="102037376"/>
        <c:axId val="10191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2C14-40FD-A87C-B8878543D6A4}"/>
            </c:ext>
          </c:extLst>
        </c:ser>
        <c:dLbls>
          <c:showLegendKey val="0"/>
          <c:showVal val="0"/>
          <c:showCatName val="0"/>
          <c:showSerName val="0"/>
          <c:showPercent val="0"/>
          <c:showBubbleSize val="0"/>
        </c:dLbls>
        <c:marker val="1"/>
        <c:smooth val="0"/>
        <c:axId val="102037376"/>
        <c:axId val="101912576"/>
      </c:lineChart>
      <c:dateAx>
        <c:axId val="102037376"/>
        <c:scaling>
          <c:orientation val="minMax"/>
        </c:scaling>
        <c:delete val="1"/>
        <c:axPos val="b"/>
        <c:numFmt formatCode="ge" sourceLinked="1"/>
        <c:majorTickMark val="none"/>
        <c:minorTickMark val="none"/>
        <c:tickLblPos val="none"/>
        <c:crossAx val="101912576"/>
        <c:crosses val="autoZero"/>
        <c:auto val="1"/>
        <c:lblOffset val="100"/>
        <c:baseTimeUnit val="years"/>
      </c:dateAx>
      <c:valAx>
        <c:axId val="10191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3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69.06</c:v>
                </c:pt>
                <c:pt idx="1">
                  <c:v>77.31</c:v>
                </c:pt>
                <c:pt idx="2">
                  <c:v>80.8</c:v>
                </c:pt>
                <c:pt idx="3">
                  <c:v>89.18</c:v>
                </c:pt>
                <c:pt idx="4">
                  <c:v>82.22</c:v>
                </c:pt>
              </c:numCache>
            </c:numRef>
          </c:val>
          <c:extLst xmlns:c16r2="http://schemas.microsoft.com/office/drawing/2015/06/chart">
            <c:ext xmlns:c16="http://schemas.microsoft.com/office/drawing/2014/chart" uri="{C3380CC4-5D6E-409C-BE32-E72D297353CC}">
              <c16:uniqueId val="{00000000-E0A9-4F2B-B079-3908FB105C1C}"/>
            </c:ext>
          </c:extLst>
        </c:ser>
        <c:dLbls>
          <c:showLegendKey val="0"/>
          <c:showVal val="0"/>
          <c:showCatName val="0"/>
          <c:showSerName val="0"/>
          <c:showPercent val="0"/>
          <c:showBubbleSize val="0"/>
        </c:dLbls>
        <c:gapWidth val="150"/>
        <c:axId val="90584960"/>
        <c:axId val="9059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0A9-4F2B-B079-3908FB105C1C}"/>
            </c:ext>
          </c:extLst>
        </c:ser>
        <c:dLbls>
          <c:showLegendKey val="0"/>
          <c:showVal val="0"/>
          <c:showCatName val="0"/>
          <c:showSerName val="0"/>
          <c:showPercent val="0"/>
          <c:showBubbleSize val="0"/>
        </c:dLbls>
        <c:marker val="1"/>
        <c:smooth val="0"/>
        <c:axId val="90584960"/>
        <c:axId val="90591232"/>
      </c:lineChart>
      <c:dateAx>
        <c:axId val="90584960"/>
        <c:scaling>
          <c:orientation val="minMax"/>
        </c:scaling>
        <c:delete val="1"/>
        <c:axPos val="b"/>
        <c:numFmt formatCode="ge" sourceLinked="1"/>
        <c:majorTickMark val="none"/>
        <c:minorTickMark val="none"/>
        <c:tickLblPos val="none"/>
        <c:crossAx val="90591232"/>
        <c:crosses val="autoZero"/>
        <c:auto val="1"/>
        <c:lblOffset val="100"/>
        <c:baseTimeUnit val="years"/>
      </c:dateAx>
      <c:valAx>
        <c:axId val="9059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8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093-4EC8-8FFE-71BC0D173014}"/>
            </c:ext>
          </c:extLst>
        </c:ser>
        <c:dLbls>
          <c:showLegendKey val="0"/>
          <c:showVal val="0"/>
          <c:showCatName val="0"/>
          <c:showSerName val="0"/>
          <c:showPercent val="0"/>
          <c:showBubbleSize val="0"/>
        </c:dLbls>
        <c:gapWidth val="150"/>
        <c:axId val="90630400"/>
        <c:axId val="10138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093-4EC8-8FFE-71BC0D173014}"/>
            </c:ext>
          </c:extLst>
        </c:ser>
        <c:dLbls>
          <c:showLegendKey val="0"/>
          <c:showVal val="0"/>
          <c:showCatName val="0"/>
          <c:showSerName val="0"/>
          <c:showPercent val="0"/>
          <c:showBubbleSize val="0"/>
        </c:dLbls>
        <c:marker val="1"/>
        <c:smooth val="0"/>
        <c:axId val="90630400"/>
        <c:axId val="101384576"/>
      </c:lineChart>
      <c:dateAx>
        <c:axId val="90630400"/>
        <c:scaling>
          <c:orientation val="minMax"/>
        </c:scaling>
        <c:delete val="1"/>
        <c:axPos val="b"/>
        <c:numFmt formatCode="ge" sourceLinked="1"/>
        <c:majorTickMark val="none"/>
        <c:minorTickMark val="none"/>
        <c:tickLblPos val="none"/>
        <c:crossAx val="101384576"/>
        <c:crosses val="autoZero"/>
        <c:auto val="1"/>
        <c:lblOffset val="100"/>
        <c:baseTimeUnit val="years"/>
      </c:dateAx>
      <c:valAx>
        <c:axId val="10138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3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2E1-4EE0-9E77-595CC7DA7480}"/>
            </c:ext>
          </c:extLst>
        </c:ser>
        <c:dLbls>
          <c:showLegendKey val="0"/>
          <c:showVal val="0"/>
          <c:showCatName val="0"/>
          <c:showSerName val="0"/>
          <c:showPercent val="0"/>
          <c:showBubbleSize val="0"/>
        </c:dLbls>
        <c:gapWidth val="150"/>
        <c:axId val="101427840"/>
        <c:axId val="10143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2E1-4EE0-9E77-595CC7DA7480}"/>
            </c:ext>
          </c:extLst>
        </c:ser>
        <c:dLbls>
          <c:showLegendKey val="0"/>
          <c:showVal val="0"/>
          <c:showCatName val="0"/>
          <c:showSerName val="0"/>
          <c:showPercent val="0"/>
          <c:showBubbleSize val="0"/>
        </c:dLbls>
        <c:marker val="1"/>
        <c:smooth val="0"/>
        <c:axId val="101427840"/>
        <c:axId val="101434112"/>
      </c:lineChart>
      <c:dateAx>
        <c:axId val="101427840"/>
        <c:scaling>
          <c:orientation val="minMax"/>
        </c:scaling>
        <c:delete val="1"/>
        <c:axPos val="b"/>
        <c:numFmt formatCode="ge" sourceLinked="1"/>
        <c:majorTickMark val="none"/>
        <c:minorTickMark val="none"/>
        <c:tickLblPos val="none"/>
        <c:crossAx val="101434112"/>
        <c:crosses val="autoZero"/>
        <c:auto val="1"/>
        <c:lblOffset val="100"/>
        <c:baseTimeUnit val="years"/>
      </c:dateAx>
      <c:valAx>
        <c:axId val="10143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2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08-4983-8227-D0487C4FA7B6}"/>
            </c:ext>
          </c:extLst>
        </c:ser>
        <c:dLbls>
          <c:showLegendKey val="0"/>
          <c:showVal val="0"/>
          <c:showCatName val="0"/>
          <c:showSerName val="0"/>
          <c:showPercent val="0"/>
          <c:showBubbleSize val="0"/>
        </c:dLbls>
        <c:gapWidth val="150"/>
        <c:axId val="101475840"/>
        <c:axId val="10147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08-4983-8227-D0487C4FA7B6}"/>
            </c:ext>
          </c:extLst>
        </c:ser>
        <c:dLbls>
          <c:showLegendKey val="0"/>
          <c:showVal val="0"/>
          <c:showCatName val="0"/>
          <c:showSerName val="0"/>
          <c:showPercent val="0"/>
          <c:showBubbleSize val="0"/>
        </c:dLbls>
        <c:marker val="1"/>
        <c:smooth val="0"/>
        <c:axId val="101475840"/>
        <c:axId val="101477760"/>
      </c:lineChart>
      <c:dateAx>
        <c:axId val="101475840"/>
        <c:scaling>
          <c:orientation val="minMax"/>
        </c:scaling>
        <c:delete val="1"/>
        <c:axPos val="b"/>
        <c:numFmt formatCode="ge" sourceLinked="1"/>
        <c:majorTickMark val="none"/>
        <c:minorTickMark val="none"/>
        <c:tickLblPos val="none"/>
        <c:crossAx val="101477760"/>
        <c:crosses val="autoZero"/>
        <c:auto val="1"/>
        <c:lblOffset val="100"/>
        <c:baseTimeUnit val="years"/>
      </c:dateAx>
      <c:valAx>
        <c:axId val="10147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7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264-4A44-B6CA-F85EB27447EC}"/>
            </c:ext>
          </c:extLst>
        </c:ser>
        <c:dLbls>
          <c:showLegendKey val="0"/>
          <c:showVal val="0"/>
          <c:showCatName val="0"/>
          <c:showSerName val="0"/>
          <c:showPercent val="0"/>
          <c:showBubbleSize val="0"/>
        </c:dLbls>
        <c:gapWidth val="150"/>
        <c:axId val="101508992"/>
        <c:axId val="10178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264-4A44-B6CA-F85EB27447EC}"/>
            </c:ext>
          </c:extLst>
        </c:ser>
        <c:dLbls>
          <c:showLegendKey val="0"/>
          <c:showVal val="0"/>
          <c:showCatName val="0"/>
          <c:showSerName val="0"/>
          <c:showPercent val="0"/>
          <c:showBubbleSize val="0"/>
        </c:dLbls>
        <c:marker val="1"/>
        <c:smooth val="0"/>
        <c:axId val="101508992"/>
        <c:axId val="101781504"/>
      </c:lineChart>
      <c:dateAx>
        <c:axId val="101508992"/>
        <c:scaling>
          <c:orientation val="minMax"/>
        </c:scaling>
        <c:delete val="1"/>
        <c:axPos val="b"/>
        <c:numFmt formatCode="ge" sourceLinked="1"/>
        <c:majorTickMark val="none"/>
        <c:minorTickMark val="none"/>
        <c:tickLblPos val="none"/>
        <c:crossAx val="101781504"/>
        <c:crosses val="autoZero"/>
        <c:auto val="1"/>
        <c:lblOffset val="100"/>
        <c:baseTimeUnit val="years"/>
      </c:dateAx>
      <c:valAx>
        <c:axId val="10178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0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2436.91</c:v>
                </c:pt>
                <c:pt idx="1">
                  <c:v>1862.54</c:v>
                </c:pt>
                <c:pt idx="2">
                  <c:v>1486.84</c:v>
                </c:pt>
                <c:pt idx="3">
                  <c:v>1128.79</c:v>
                </c:pt>
                <c:pt idx="4">
                  <c:v>4615.8500000000004</c:v>
                </c:pt>
              </c:numCache>
            </c:numRef>
          </c:val>
          <c:extLst xmlns:c16r2="http://schemas.microsoft.com/office/drawing/2015/06/chart">
            <c:ext xmlns:c16="http://schemas.microsoft.com/office/drawing/2014/chart" uri="{C3380CC4-5D6E-409C-BE32-E72D297353CC}">
              <c16:uniqueId val="{00000000-F1E2-42A4-9FA2-47BEE3259EA9}"/>
            </c:ext>
          </c:extLst>
        </c:ser>
        <c:dLbls>
          <c:showLegendKey val="0"/>
          <c:showVal val="0"/>
          <c:showCatName val="0"/>
          <c:showSerName val="0"/>
          <c:showPercent val="0"/>
          <c:showBubbleSize val="0"/>
        </c:dLbls>
        <c:gapWidth val="150"/>
        <c:axId val="101818752"/>
        <c:axId val="10182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F1E2-42A4-9FA2-47BEE3259EA9}"/>
            </c:ext>
          </c:extLst>
        </c:ser>
        <c:dLbls>
          <c:showLegendKey val="0"/>
          <c:showVal val="0"/>
          <c:showCatName val="0"/>
          <c:showSerName val="0"/>
          <c:showPercent val="0"/>
          <c:showBubbleSize val="0"/>
        </c:dLbls>
        <c:marker val="1"/>
        <c:smooth val="0"/>
        <c:axId val="101818752"/>
        <c:axId val="101820672"/>
      </c:lineChart>
      <c:dateAx>
        <c:axId val="101818752"/>
        <c:scaling>
          <c:orientation val="minMax"/>
        </c:scaling>
        <c:delete val="1"/>
        <c:axPos val="b"/>
        <c:numFmt formatCode="ge" sourceLinked="1"/>
        <c:majorTickMark val="none"/>
        <c:minorTickMark val="none"/>
        <c:tickLblPos val="none"/>
        <c:crossAx val="101820672"/>
        <c:crosses val="autoZero"/>
        <c:auto val="1"/>
        <c:lblOffset val="100"/>
        <c:baseTimeUnit val="years"/>
      </c:dateAx>
      <c:valAx>
        <c:axId val="10182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1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37.57</c:v>
                </c:pt>
                <c:pt idx="1">
                  <c:v>35.76</c:v>
                </c:pt>
                <c:pt idx="2">
                  <c:v>35.99</c:v>
                </c:pt>
                <c:pt idx="3">
                  <c:v>40.89</c:v>
                </c:pt>
                <c:pt idx="4">
                  <c:v>34.58</c:v>
                </c:pt>
              </c:numCache>
            </c:numRef>
          </c:val>
          <c:extLst xmlns:c16r2="http://schemas.microsoft.com/office/drawing/2015/06/chart">
            <c:ext xmlns:c16="http://schemas.microsoft.com/office/drawing/2014/chart" uri="{C3380CC4-5D6E-409C-BE32-E72D297353CC}">
              <c16:uniqueId val="{00000000-27FE-40EE-B68C-491549EC7C76}"/>
            </c:ext>
          </c:extLst>
        </c:ser>
        <c:dLbls>
          <c:showLegendKey val="0"/>
          <c:showVal val="0"/>
          <c:showCatName val="0"/>
          <c:showSerName val="0"/>
          <c:showPercent val="0"/>
          <c:showBubbleSize val="0"/>
        </c:dLbls>
        <c:gapWidth val="150"/>
        <c:axId val="101327616"/>
        <c:axId val="10132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27FE-40EE-B68C-491549EC7C76}"/>
            </c:ext>
          </c:extLst>
        </c:ser>
        <c:dLbls>
          <c:showLegendKey val="0"/>
          <c:showVal val="0"/>
          <c:showCatName val="0"/>
          <c:showSerName val="0"/>
          <c:showPercent val="0"/>
          <c:showBubbleSize val="0"/>
        </c:dLbls>
        <c:marker val="1"/>
        <c:smooth val="0"/>
        <c:axId val="101327616"/>
        <c:axId val="101329536"/>
      </c:lineChart>
      <c:dateAx>
        <c:axId val="101327616"/>
        <c:scaling>
          <c:orientation val="minMax"/>
        </c:scaling>
        <c:delete val="1"/>
        <c:axPos val="b"/>
        <c:numFmt formatCode="ge" sourceLinked="1"/>
        <c:majorTickMark val="none"/>
        <c:minorTickMark val="none"/>
        <c:tickLblPos val="none"/>
        <c:crossAx val="101329536"/>
        <c:crosses val="autoZero"/>
        <c:auto val="1"/>
        <c:lblOffset val="100"/>
        <c:baseTimeUnit val="years"/>
      </c:dateAx>
      <c:valAx>
        <c:axId val="10132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2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356.2</c:v>
                </c:pt>
                <c:pt idx="1">
                  <c:v>377.61</c:v>
                </c:pt>
                <c:pt idx="2">
                  <c:v>372.37</c:v>
                </c:pt>
                <c:pt idx="3">
                  <c:v>338.88</c:v>
                </c:pt>
                <c:pt idx="4">
                  <c:v>392.56</c:v>
                </c:pt>
              </c:numCache>
            </c:numRef>
          </c:val>
          <c:extLst xmlns:c16r2="http://schemas.microsoft.com/office/drawing/2015/06/chart">
            <c:ext xmlns:c16="http://schemas.microsoft.com/office/drawing/2014/chart" uri="{C3380CC4-5D6E-409C-BE32-E72D297353CC}">
              <c16:uniqueId val="{00000000-CBE0-4B9D-ACC9-618CB223E797}"/>
            </c:ext>
          </c:extLst>
        </c:ser>
        <c:dLbls>
          <c:showLegendKey val="0"/>
          <c:showVal val="0"/>
          <c:showCatName val="0"/>
          <c:showSerName val="0"/>
          <c:showPercent val="0"/>
          <c:showBubbleSize val="0"/>
        </c:dLbls>
        <c:gapWidth val="150"/>
        <c:axId val="101364864"/>
        <c:axId val="10136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CBE0-4B9D-ACC9-618CB223E797}"/>
            </c:ext>
          </c:extLst>
        </c:ser>
        <c:dLbls>
          <c:showLegendKey val="0"/>
          <c:showVal val="0"/>
          <c:showCatName val="0"/>
          <c:showSerName val="0"/>
          <c:showPercent val="0"/>
          <c:showBubbleSize val="0"/>
        </c:dLbls>
        <c:marker val="1"/>
        <c:smooth val="0"/>
        <c:axId val="101364864"/>
        <c:axId val="101366784"/>
      </c:lineChart>
      <c:dateAx>
        <c:axId val="101364864"/>
        <c:scaling>
          <c:orientation val="minMax"/>
        </c:scaling>
        <c:delete val="1"/>
        <c:axPos val="b"/>
        <c:numFmt formatCode="ge" sourceLinked="1"/>
        <c:majorTickMark val="none"/>
        <c:minorTickMark val="none"/>
        <c:tickLblPos val="none"/>
        <c:crossAx val="101366784"/>
        <c:crosses val="autoZero"/>
        <c:auto val="1"/>
        <c:lblOffset val="100"/>
        <c:baseTimeUnit val="years"/>
      </c:dateAx>
      <c:valAx>
        <c:axId val="10136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6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Q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大分県　宇佐市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57090</v>
      </c>
      <c r="AM8" s="49"/>
      <c r="AN8" s="49"/>
      <c r="AO8" s="49"/>
      <c r="AP8" s="49"/>
      <c r="AQ8" s="49"/>
      <c r="AR8" s="49"/>
      <c r="AS8" s="49"/>
      <c r="AT8" s="44">
        <f>データ!T6</f>
        <v>439.05</v>
      </c>
      <c r="AU8" s="44"/>
      <c r="AV8" s="44"/>
      <c r="AW8" s="44"/>
      <c r="AX8" s="44"/>
      <c r="AY8" s="44"/>
      <c r="AZ8" s="44"/>
      <c r="BA8" s="44"/>
      <c r="BB8" s="44">
        <f>データ!U6</f>
        <v>130.03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3.31</v>
      </c>
      <c r="Q10" s="44"/>
      <c r="R10" s="44"/>
      <c r="S10" s="44"/>
      <c r="T10" s="44"/>
      <c r="U10" s="44"/>
      <c r="V10" s="44"/>
      <c r="W10" s="44">
        <f>データ!Q6</f>
        <v>98.11</v>
      </c>
      <c r="X10" s="44"/>
      <c r="Y10" s="44"/>
      <c r="Z10" s="44"/>
      <c r="AA10" s="44"/>
      <c r="AB10" s="44"/>
      <c r="AC10" s="44"/>
      <c r="AD10" s="49">
        <f>データ!R6</f>
        <v>2480</v>
      </c>
      <c r="AE10" s="49"/>
      <c r="AF10" s="49"/>
      <c r="AG10" s="49"/>
      <c r="AH10" s="49"/>
      <c r="AI10" s="49"/>
      <c r="AJ10" s="49"/>
      <c r="AK10" s="2"/>
      <c r="AL10" s="49">
        <f>データ!V6</f>
        <v>1876</v>
      </c>
      <c r="AM10" s="49"/>
      <c r="AN10" s="49"/>
      <c r="AO10" s="49"/>
      <c r="AP10" s="49"/>
      <c r="AQ10" s="49"/>
      <c r="AR10" s="49"/>
      <c r="AS10" s="49"/>
      <c r="AT10" s="44">
        <f>データ!W6</f>
        <v>0.99</v>
      </c>
      <c r="AU10" s="44"/>
      <c r="AV10" s="44"/>
      <c r="AW10" s="44"/>
      <c r="AX10" s="44"/>
      <c r="AY10" s="44"/>
      <c r="AZ10" s="44"/>
      <c r="BA10" s="44"/>
      <c r="BB10" s="44">
        <f>データ!X6</f>
        <v>1894.95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126</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124</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57</v>
      </c>
      <c r="O86" s="25" t="str">
        <f>データ!EO6</f>
        <v>【0.10】</v>
      </c>
    </row>
  </sheetData>
  <sheetProtection algorithmName="SHA-512" hashValue="gaeLvQ/xnQGRjFkkNtXsGT1yd5AVJmw+k6mvCQysOd3VxZcEd+sR0hh4Dxdrz5gSjxbuuv6WhkqoeioB2oIxrQ==" saltValue="JSAQCdQLBS7jvUjHmFQ4/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82" t="s">
        <v>67</v>
      </c>
      <c r="I3" s="83"/>
      <c r="J3" s="83"/>
      <c r="K3" s="83"/>
      <c r="L3" s="83"/>
      <c r="M3" s="83"/>
      <c r="N3" s="83"/>
      <c r="O3" s="83"/>
      <c r="P3" s="83"/>
      <c r="Q3" s="83"/>
      <c r="R3" s="83"/>
      <c r="S3" s="83"/>
      <c r="T3" s="83"/>
      <c r="U3" s="83"/>
      <c r="V3" s="83"/>
      <c r="W3" s="83"/>
      <c r="X3" s="84"/>
      <c r="Y3" s="88" t="s">
        <v>68</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70</v>
      </c>
      <c r="B4" s="29"/>
      <c r="C4" s="29"/>
      <c r="D4" s="29"/>
      <c r="E4" s="29"/>
      <c r="F4" s="29"/>
      <c r="G4" s="29"/>
      <c r="H4" s="85"/>
      <c r="I4" s="86"/>
      <c r="J4" s="86"/>
      <c r="K4" s="86"/>
      <c r="L4" s="86"/>
      <c r="M4" s="86"/>
      <c r="N4" s="86"/>
      <c r="O4" s="86"/>
      <c r="P4" s="86"/>
      <c r="Q4" s="86"/>
      <c r="R4" s="86"/>
      <c r="S4" s="86"/>
      <c r="T4" s="86"/>
      <c r="U4" s="86"/>
      <c r="V4" s="86"/>
      <c r="W4" s="86"/>
      <c r="X4" s="87"/>
      <c r="Y4" s="81" t="s">
        <v>71</v>
      </c>
      <c r="Z4" s="81"/>
      <c r="AA4" s="81"/>
      <c r="AB4" s="81"/>
      <c r="AC4" s="81"/>
      <c r="AD4" s="81"/>
      <c r="AE4" s="81"/>
      <c r="AF4" s="81"/>
      <c r="AG4" s="81"/>
      <c r="AH4" s="81"/>
      <c r="AI4" s="81"/>
      <c r="AJ4" s="81" t="s">
        <v>72</v>
      </c>
      <c r="AK4" s="81"/>
      <c r="AL4" s="81"/>
      <c r="AM4" s="81"/>
      <c r="AN4" s="81"/>
      <c r="AO4" s="81"/>
      <c r="AP4" s="81"/>
      <c r="AQ4" s="81"/>
      <c r="AR4" s="81"/>
      <c r="AS4" s="81"/>
      <c r="AT4" s="81"/>
      <c r="AU4" s="81" t="s">
        <v>73</v>
      </c>
      <c r="AV4" s="81"/>
      <c r="AW4" s="81"/>
      <c r="AX4" s="81"/>
      <c r="AY4" s="81"/>
      <c r="AZ4" s="81"/>
      <c r="BA4" s="81"/>
      <c r="BB4" s="81"/>
      <c r="BC4" s="81"/>
      <c r="BD4" s="81"/>
      <c r="BE4" s="81"/>
      <c r="BF4" s="81" t="s">
        <v>74</v>
      </c>
      <c r="BG4" s="81"/>
      <c r="BH4" s="81"/>
      <c r="BI4" s="81"/>
      <c r="BJ4" s="81"/>
      <c r="BK4" s="81"/>
      <c r="BL4" s="81"/>
      <c r="BM4" s="81"/>
      <c r="BN4" s="81"/>
      <c r="BO4" s="81"/>
      <c r="BP4" s="81"/>
      <c r="BQ4" s="81" t="s">
        <v>75</v>
      </c>
      <c r="BR4" s="81"/>
      <c r="BS4" s="81"/>
      <c r="BT4" s="81"/>
      <c r="BU4" s="81"/>
      <c r="BV4" s="81"/>
      <c r="BW4" s="81"/>
      <c r="BX4" s="81"/>
      <c r="BY4" s="81"/>
      <c r="BZ4" s="81"/>
      <c r="CA4" s="81"/>
      <c r="CB4" s="81" t="s">
        <v>76</v>
      </c>
      <c r="CC4" s="81"/>
      <c r="CD4" s="81"/>
      <c r="CE4" s="81"/>
      <c r="CF4" s="81"/>
      <c r="CG4" s="81"/>
      <c r="CH4" s="81"/>
      <c r="CI4" s="81"/>
      <c r="CJ4" s="81"/>
      <c r="CK4" s="81"/>
      <c r="CL4" s="81"/>
      <c r="CM4" s="81" t="s">
        <v>77</v>
      </c>
      <c r="CN4" s="81"/>
      <c r="CO4" s="81"/>
      <c r="CP4" s="81"/>
      <c r="CQ4" s="81"/>
      <c r="CR4" s="81"/>
      <c r="CS4" s="81"/>
      <c r="CT4" s="81"/>
      <c r="CU4" s="81"/>
      <c r="CV4" s="81"/>
      <c r="CW4" s="81"/>
      <c r="CX4" s="81" t="s">
        <v>78</v>
      </c>
      <c r="CY4" s="81"/>
      <c r="CZ4" s="81"/>
      <c r="DA4" s="81"/>
      <c r="DB4" s="81"/>
      <c r="DC4" s="81"/>
      <c r="DD4" s="81"/>
      <c r="DE4" s="81"/>
      <c r="DF4" s="81"/>
      <c r="DG4" s="81"/>
      <c r="DH4" s="81"/>
      <c r="DI4" s="81" t="s">
        <v>79</v>
      </c>
      <c r="DJ4" s="81"/>
      <c r="DK4" s="81"/>
      <c r="DL4" s="81"/>
      <c r="DM4" s="81"/>
      <c r="DN4" s="81"/>
      <c r="DO4" s="81"/>
      <c r="DP4" s="81"/>
      <c r="DQ4" s="81"/>
      <c r="DR4" s="81"/>
      <c r="DS4" s="81"/>
      <c r="DT4" s="81" t="s">
        <v>80</v>
      </c>
      <c r="DU4" s="81"/>
      <c r="DV4" s="81"/>
      <c r="DW4" s="81"/>
      <c r="DX4" s="81"/>
      <c r="DY4" s="81"/>
      <c r="DZ4" s="81"/>
      <c r="EA4" s="81"/>
      <c r="EB4" s="81"/>
      <c r="EC4" s="81"/>
      <c r="ED4" s="81"/>
      <c r="EE4" s="81" t="s">
        <v>81</v>
      </c>
      <c r="EF4" s="81"/>
      <c r="EG4" s="81"/>
      <c r="EH4" s="81"/>
      <c r="EI4" s="81"/>
      <c r="EJ4" s="81"/>
      <c r="EK4" s="81"/>
      <c r="EL4" s="81"/>
      <c r="EM4" s="81"/>
      <c r="EN4" s="81"/>
      <c r="EO4" s="81"/>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442119</v>
      </c>
      <c r="D6" s="32">
        <f t="shared" si="3"/>
        <v>47</v>
      </c>
      <c r="E6" s="32">
        <f t="shared" si="3"/>
        <v>17</v>
      </c>
      <c r="F6" s="32">
        <f t="shared" si="3"/>
        <v>4</v>
      </c>
      <c r="G6" s="32">
        <f t="shared" si="3"/>
        <v>0</v>
      </c>
      <c r="H6" s="32" t="str">
        <f t="shared" si="3"/>
        <v>大分県　宇佐市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3.31</v>
      </c>
      <c r="Q6" s="33">
        <f t="shared" si="3"/>
        <v>98.11</v>
      </c>
      <c r="R6" s="33">
        <f t="shared" si="3"/>
        <v>2480</v>
      </c>
      <c r="S6" s="33">
        <f t="shared" si="3"/>
        <v>57090</v>
      </c>
      <c r="T6" s="33">
        <f t="shared" si="3"/>
        <v>439.05</v>
      </c>
      <c r="U6" s="33">
        <f t="shared" si="3"/>
        <v>130.03</v>
      </c>
      <c r="V6" s="33">
        <f t="shared" si="3"/>
        <v>1876</v>
      </c>
      <c r="W6" s="33">
        <f t="shared" si="3"/>
        <v>0.99</v>
      </c>
      <c r="X6" s="33">
        <f t="shared" si="3"/>
        <v>1894.95</v>
      </c>
      <c r="Y6" s="34">
        <f>IF(Y7="",NA(),Y7)</f>
        <v>69.06</v>
      </c>
      <c r="Z6" s="34">
        <f t="shared" ref="Z6:AH6" si="4">IF(Z7="",NA(),Z7)</f>
        <v>77.31</v>
      </c>
      <c r="AA6" s="34">
        <f t="shared" si="4"/>
        <v>80.8</v>
      </c>
      <c r="AB6" s="34">
        <f t="shared" si="4"/>
        <v>89.18</v>
      </c>
      <c r="AC6" s="34">
        <f t="shared" si="4"/>
        <v>82.22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2436.91</v>
      </c>
      <c r="BG6" s="34">
        <f t="shared" ref="BG6:BO6" si="7">IF(BG7="",NA(),BG7)</f>
        <v>1862.54</v>
      </c>
      <c r="BH6" s="34">
        <f t="shared" si="7"/>
        <v>1486.84</v>
      </c>
      <c r="BI6" s="34">
        <f t="shared" si="7"/>
        <v>1128.79</v>
      </c>
      <c r="BJ6" s="34">
        <f t="shared" si="7"/>
        <v>4615.8500000000004</v>
      </c>
      <c r="BK6" s="34">
        <f t="shared" si="7"/>
        <v>1554.05</v>
      </c>
      <c r="BL6" s="34">
        <f t="shared" si="7"/>
        <v>1671.86</v>
      </c>
      <c r="BM6" s="34">
        <f t="shared" si="7"/>
        <v>1434.89</v>
      </c>
      <c r="BN6" s="34">
        <f t="shared" si="7"/>
        <v>1298.9100000000001</v>
      </c>
      <c r="BO6" s="34">
        <f t="shared" si="7"/>
        <v>1243.71</v>
      </c>
      <c r="BP6" s="33" t="str">
        <f>IF(BP7="","",IF(BP7="-","【-】","【"&amp;SUBSTITUTE(TEXT(BP7,"#,##0.00"),"-","△")&amp;"】"))</f>
        <v>【1,225.44】</v>
      </c>
      <c r="BQ6" s="34">
        <f>IF(BQ7="",NA(),BQ7)</f>
        <v>37.57</v>
      </c>
      <c r="BR6" s="34">
        <f t="shared" ref="BR6:BZ6" si="8">IF(BR7="",NA(),BR7)</f>
        <v>35.76</v>
      </c>
      <c r="BS6" s="34">
        <f t="shared" si="8"/>
        <v>35.99</v>
      </c>
      <c r="BT6" s="34">
        <f t="shared" si="8"/>
        <v>40.89</v>
      </c>
      <c r="BU6" s="34">
        <f t="shared" si="8"/>
        <v>34.58</v>
      </c>
      <c r="BV6" s="34">
        <f t="shared" si="8"/>
        <v>53.01</v>
      </c>
      <c r="BW6" s="34">
        <f t="shared" si="8"/>
        <v>50.54</v>
      </c>
      <c r="BX6" s="34">
        <f t="shared" si="8"/>
        <v>66.22</v>
      </c>
      <c r="BY6" s="34">
        <f t="shared" si="8"/>
        <v>69.87</v>
      </c>
      <c r="BZ6" s="34">
        <f t="shared" si="8"/>
        <v>74.3</v>
      </c>
      <c r="CA6" s="33" t="str">
        <f>IF(CA7="","",IF(CA7="-","【-】","【"&amp;SUBSTITUTE(TEXT(CA7,"#,##0.00"),"-","△")&amp;"】"))</f>
        <v>【75.58】</v>
      </c>
      <c r="CB6" s="34">
        <f>IF(CB7="",NA(),CB7)</f>
        <v>356.2</v>
      </c>
      <c r="CC6" s="34">
        <f t="shared" ref="CC6:CK6" si="9">IF(CC7="",NA(),CC7)</f>
        <v>377.61</v>
      </c>
      <c r="CD6" s="34">
        <f t="shared" si="9"/>
        <v>372.37</v>
      </c>
      <c r="CE6" s="34">
        <f t="shared" si="9"/>
        <v>338.88</v>
      </c>
      <c r="CF6" s="34">
        <f t="shared" si="9"/>
        <v>392.56</v>
      </c>
      <c r="CG6" s="34">
        <f t="shared" si="9"/>
        <v>299.39</v>
      </c>
      <c r="CH6" s="34">
        <f t="shared" si="9"/>
        <v>320.36</v>
      </c>
      <c r="CI6" s="34">
        <f t="shared" si="9"/>
        <v>246.72</v>
      </c>
      <c r="CJ6" s="34">
        <f t="shared" si="9"/>
        <v>234.96</v>
      </c>
      <c r="CK6" s="34">
        <f t="shared" si="9"/>
        <v>221.81</v>
      </c>
      <c r="CL6" s="33" t="str">
        <f>IF(CL7="","",IF(CL7="-","【-】","【"&amp;SUBSTITUTE(TEXT(CL7,"#,##0.00"),"-","△")&amp;"】"))</f>
        <v>【215.23】</v>
      </c>
      <c r="CM6" s="34">
        <f>IF(CM7="",NA(),CM7)</f>
        <v>26.2</v>
      </c>
      <c r="CN6" s="34">
        <f t="shared" ref="CN6:CV6" si="10">IF(CN7="",NA(),CN7)</f>
        <v>27.13</v>
      </c>
      <c r="CO6" s="34">
        <f t="shared" si="10"/>
        <v>26.2</v>
      </c>
      <c r="CP6" s="34">
        <f t="shared" si="10"/>
        <v>25.47</v>
      </c>
      <c r="CQ6" s="34">
        <f t="shared" si="10"/>
        <v>24.2</v>
      </c>
      <c r="CR6" s="34">
        <f t="shared" si="10"/>
        <v>36.200000000000003</v>
      </c>
      <c r="CS6" s="34">
        <f t="shared" si="10"/>
        <v>34.74</v>
      </c>
      <c r="CT6" s="34">
        <f t="shared" si="10"/>
        <v>41.35</v>
      </c>
      <c r="CU6" s="34">
        <f t="shared" si="10"/>
        <v>42.9</v>
      </c>
      <c r="CV6" s="34">
        <f t="shared" si="10"/>
        <v>43.36</v>
      </c>
      <c r="CW6" s="33" t="str">
        <f>IF(CW7="","",IF(CW7="-","【-】","【"&amp;SUBSTITUTE(TEXT(CW7,"#,##0.00"),"-","△")&amp;"】"))</f>
        <v>【42.66】</v>
      </c>
      <c r="CX6" s="34">
        <f>IF(CX7="",NA(),CX7)</f>
        <v>59.43</v>
      </c>
      <c r="CY6" s="34">
        <f t="shared" ref="CY6:DG6" si="11">IF(CY7="",NA(),CY7)</f>
        <v>60.81</v>
      </c>
      <c r="CZ6" s="34">
        <f t="shared" si="11"/>
        <v>62.58</v>
      </c>
      <c r="DA6" s="34">
        <f t="shared" si="11"/>
        <v>64.08</v>
      </c>
      <c r="DB6" s="34">
        <f t="shared" si="11"/>
        <v>63.59</v>
      </c>
      <c r="DC6" s="34">
        <f t="shared" si="11"/>
        <v>71.069999999999993</v>
      </c>
      <c r="DD6" s="34">
        <f t="shared" si="11"/>
        <v>70.14</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442119</v>
      </c>
      <c r="D7" s="36">
        <v>47</v>
      </c>
      <c r="E7" s="36">
        <v>17</v>
      </c>
      <c r="F7" s="36">
        <v>4</v>
      </c>
      <c r="G7" s="36">
        <v>0</v>
      </c>
      <c r="H7" s="36" t="s">
        <v>111</v>
      </c>
      <c r="I7" s="36" t="s">
        <v>112</v>
      </c>
      <c r="J7" s="36" t="s">
        <v>113</v>
      </c>
      <c r="K7" s="36" t="s">
        <v>114</v>
      </c>
      <c r="L7" s="36" t="s">
        <v>115</v>
      </c>
      <c r="M7" s="36" t="s">
        <v>116</v>
      </c>
      <c r="N7" s="37" t="s">
        <v>117</v>
      </c>
      <c r="O7" s="37" t="s">
        <v>118</v>
      </c>
      <c r="P7" s="37">
        <v>3.31</v>
      </c>
      <c r="Q7" s="37">
        <v>98.11</v>
      </c>
      <c r="R7" s="37">
        <v>2480</v>
      </c>
      <c r="S7" s="37">
        <v>57090</v>
      </c>
      <c r="T7" s="37">
        <v>439.05</v>
      </c>
      <c r="U7" s="37">
        <v>130.03</v>
      </c>
      <c r="V7" s="37">
        <v>1876</v>
      </c>
      <c r="W7" s="37">
        <v>0.99</v>
      </c>
      <c r="X7" s="37">
        <v>1894.95</v>
      </c>
      <c r="Y7" s="37">
        <v>69.06</v>
      </c>
      <c r="Z7" s="37">
        <v>77.31</v>
      </c>
      <c r="AA7" s="37">
        <v>80.8</v>
      </c>
      <c r="AB7" s="37">
        <v>89.18</v>
      </c>
      <c r="AC7" s="37">
        <v>82.22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2436.91</v>
      </c>
      <c r="BG7" s="37">
        <v>1862.54</v>
      </c>
      <c r="BH7" s="37">
        <v>1486.84</v>
      </c>
      <c r="BI7" s="37">
        <v>1128.79</v>
      </c>
      <c r="BJ7" s="37">
        <v>4615.8500000000004</v>
      </c>
      <c r="BK7" s="37">
        <v>1554.05</v>
      </c>
      <c r="BL7" s="37">
        <v>1671.86</v>
      </c>
      <c r="BM7" s="37">
        <v>1434.89</v>
      </c>
      <c r="BN7" s="37">
        <v>1298.9100000000001</v>
      </c>
      <c r="BO7" s="37">
        <v>1243.71</v>
      </c>
      <c r="BP7" s="37">
        <v>1225.44</v>
      </c>
      <c r="BQ7" s="37">
        <v>37.57</v>
      </c>
      <c r="BR7" s="37">
        <v>35.76</v>
      </c>
      <c r="BS7" s="37">
        <v>35.99</v>
      </c>
      <c r="BT7" s="37">
        <v>40.89</v>
      </c>
      <c r="BU7" s="37">
        <v>34.58</v>
      </c>
      <c r="BV7" s="37">
        <v>53.01</v>
      </c>
      <c r="BW7" s="37">
        <v>50.54</v>
      </c>
      <c r="BX7" s="37">
        <v>66.22</v>
      </c>
      <c r="BY7" s="37">
        <v>69.87</v>
      </c>
      <c r="BZ7" s="37">
        <v>74.3</v>
      </c>
      <c r="CA7" s="37">
        <v>75.58</v>
      </c>
      <c r="CB7" s="37">
        <v>356.2</v>
      </c>
      <c r="CC7" s="37">
        <v>377.61</v>
      </c>
      <c r="CD7" s="37">
        <v>372.37</v>
      </c>
      <c r="CE7" s="37">
        <v>338.88</v>
      </c>
      <c r="CF7" s="37">
        <v>392.56</v>
      </c>
      <c r="CG7" s="37">
        <v>299.39</v>
      </c>
      <c r="CH7" s="37">
        <v>320.36</v>
      </c>
      <c r="CI7" s="37">
        <v>246.72</v>
      </c>
      <c r="CJ7" s="37">
        <v>234.96</v>
      </c>
      <c r="CK7" s="37">
        <v>221.81</v>
      </c>
      <c r="CL7" s="37">
        <v>215.23</v>
      </c>
      <c r="CM7" s="37">
        <v>26.2</v>
      </c>
      <c r="CN7" s="37">
        <v>27.13</v>
      </c>
      <c r="CO7" s="37">
        <v>26.2</v>
      </c>
      <c r="CP7" s="37">
        <v>25.47</v>
      </c>
      <c r="CQ7" s="37">
        <v>24.2</v>
      </c>
      <c r="CR7" s="37">
        <v>36.200000000000003</v>
      </c>
      <c r="CS7" s="37">
        <v>34.74</v>
      </c>
      <c r="CT7" s="37">
        <v>41.35</v>
      </c>
      <c r="CU7" s="37">
        <v>42.9</v>
      </c>
      <c r="CV7" s="37">
        <v>43.36</v>
      </c>
      <c r="CW7" s="37">
        <v>42.66</v>
      </c>
      <c r="CX7" s="37">
        <v>59.43</v>
      </c>
      <c r="CY7" s="37">
        <v>60.81</v>
      </c>
      <c r="CZ7" s="37">
        <v>62.58</v>
      </c>
      <c r="DA7" s="37">
        <v>64.08</v>
      </c>
      <c r="DB7" s="37">
        <v>63.59</v>
      </c>
      <c r="DC7" s="37">
        <v>71.069999999999993</v>
      </c>
      <c r="DD7" s="37">
        <v>70.14</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cp:lastModifiedBy>
  <cp:lastPrinted>2019-01-24T05:05:17Z</cp:lastPrinted>
  <dcterms:created xsi:type="dcterms:W3CDTF">2018-12-03T09:18:02Z</dcterms:created>
  <dcterms:modified xsi:type="dcterms:W3CDTF">2019-01-24T05:05:18Z</dcterms:modified>
</cp:coreProperties>
</file>