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r1aaKH/2YMwOrmdOlQELioZQHCjwpPvJyyDKezy6fpzjsUNfgSg8+/sqLU1wmoh865KNFHrzdG1QmPNPs7bKQ==" workbookSaltValue="/U9EVH4PFR/bbo7i1vi0Kw=="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<sst xmlns="http://schemas.openxmlformats.org/spreadsheetml/2006/main" count="240" uniqueCount="126">
  <si>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</si>
  <si>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</si>
  <si>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</si>
  <si>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</si>
  <si>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</si>
  <si>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</si>
  <si>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</si>
  <si>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</si>
  <si>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</si>
  <si>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</si>
  <si>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</si>
  <si>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</si>
  <si>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</si>
  <si>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</si>
  <si>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</si>
  <si>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</si>
  <si>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</si>
  <si>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</si>
  <si>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</si>
  <si>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</si>
  <si>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</si>
  <si>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</si>
  <si>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</si>
  <si>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</si>
  <si>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</si>
  <si>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</si>
  <si>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</si>
  <si>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</si>
  <si>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</si>
  <si>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</si>
  <si>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</si>
  <si>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</si>
  <si>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</si>
  <si>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</si>
  <si>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</si>
  <si>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</si>
  <si>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</si>
  <si>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</si>
  <si>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</si>
  <si>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</si>
  <si>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</si>
  <si>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</si>
  <si>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</si>
  <si>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</si>
  <si>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</si>
  <si>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</si>
  <si>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</si>
  <si>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</si>
  <si>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</si>
  <si>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</si>
  <si>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</si>
  <si>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</si>
  <si>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</si>
  <si>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</si>
  <si>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</si>
  <si>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</si>
  <si>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</si>
  <si>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</si>
  <si>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</si>
  <si>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</si>
  <si>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</si>
  <si>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</si>
  <si>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</si>
  <si>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</si>
  <si>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</si>
  <si>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</si>
  <si>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</si>
  <si>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</si>
  <si>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</si>
  <si>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</si>
  <si>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</si>
  <si>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</si>
  <si>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</si>
  <si>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</si>
  <si>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</si>
  <si>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</si>
  <si>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</si>
  <si>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</si>
  <si>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</si>
  <si>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</si>
  <si>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</si>
  <si>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</si>
  <si>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</si>
  <si>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</si>
  <si>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</si>
  <si>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</si>
  <si>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</si>
  <si>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</si>
  <si>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</si>
  <si>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</si>
  <si>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</si>
  <si>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</si>
  <si>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</si>
  <si>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</si>
  <si>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</si>
  <si>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</si>
  <si>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</si>
  <si>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</si>
  <si>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</si>
  <si>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</si>
  <si>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</si>
  <si>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</si>
  <si>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</si>
  <si>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</si>
  <si>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</si>
  <si>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</si>
  <si>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</si>
  <si>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</si>
  <si>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</si>
  <si>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</si>
  <si>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</si>
  <si>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</si>
  <si>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</si>
  <si>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</si>
  <si>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</si>
  <si>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</si>
  <si>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</si>
  <si>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</si>
  <si>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</si>
  <si>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</si>
  <si>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</si>
  <si>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</si>
  <si>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</si>
  <si>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改善率は向上しており主に管渠の修繕による有収率の向上が図られた。しかし、既存管渠の更新は進んでいないことから早急に管渠更新計画を策定し実施する必要がある。</t>
    <rPh sb="2" eb="4">
      <t>カンキョ</t>
    </rPh>
    <rPh sb="4" eb="6">
      <t>カイゼン</t>
    </rPh>
    <rPh sb="6" eb="7">
      <t>リツ</t>
    </rPh>
    <rPh sb="10" eb="12">
      <t>カイゼン</t>
    </rPh>
    <rPh sb="12" eb="13">
      <t>リツ</t>
    </rPh>
    <rPh sb="14" eb="16">
      <t>コウジョウ</t>
    </rPh>
    <rPh sb="20" eb="21">
      <t>オモ</t>
    </rPh>
    <rPh sb="22" eb="24">
      <t>カンキョ</t>
    </rPh>
    <rPh sb="25" eb="27">
      <t>シュウゼン</t>
    </rPh>
    <rPh sb="30" eb="33">
      <t>ユウシュウリツ</t>
    </rPh>
    <rPh sb="34" eb="36">
      <t>コウジョウ</t>
    </rPh>
    <rPh sb="37" eb="38">
      <t>ハカ</t>
    </rPh>
    <rPh sb="46" eb="48">
      <t>キソン</t>
    </rPh>
    <rPh sb="48" eb="50">
      <t>カンキョ</t>
    </rPh>
    <rPh sb="51" eb="53">
      <t>コウシン</t>
    </rPh>
    <rPh sb="54" eb="55">
      <t>スス</t>
    </rPh>
    <rPh sb="64" eb="66">
      <t>ソウキュウ</t>
    </rPh>
    <rPh sb="67" eb="69">
      <t>カンキョ</t>
    </rPh>
    <rPh sb="69" eb="71">
      <t>コウシン</t>
    </rPh>
    <rPh sb="71" eb="73">
      <t>ケイカク</t>
    </rPh>
    <rPh sb="74" eb="76">
      <t>サクテイ</t>
    </rPh>
    <rPh sb="77" eb="79">
      <t>ジッシ</t>
    </rPh>
    <rPh sb="81" eb="83">
      <t>ヒツヨウ</t>
    </rPh>
    <phoneticPr fontId="4"/>
  </si>
  <si>
    <t>　平成29年度は使用料収入の減額などにより経営状況が悪化している状況にある。処理区拡大に伴う投資費用が増加する中、接続率の向上に努め使用料収入の総額や維持管理費用の削減に努める必要がある。
　また、老朽化については計画的な管渠の更新計画を策定する必要がある。</t>
    <rPh sb="1" eb="3">
      <t>ヘイセイ</t>
    </rPh>
    <rPh sb="5" eb="6">
      <t>ネン</t>
    </rPh>
    <rPh sb="6" eb="7">
      <t>ド</t>
    </rPh>
    <rPh sb="8" eb="11">
      <t>シヨウリョウ</t>
    </rPh>
    <rPh sb="11" eb="13">
      <t>シュウニュウ</t>
    </rPh>
    <rPh sb="14" eb="16">
      <t>ゲンガク</t>
    </rPh>
    <rPh sb="21" eb="23">
      <t>ケイエイ</t>
    </rPh>
    <rPh sb="23" eb="25">
      <t>ジョウキョウ</t>
    </rPh>
    <rPh sb="26" eb="28">
      <t>アッカ</t>
    </rPh>
    <rPh sb="32" eb="34">
      <t>ジョウキョウ</t>
    </rPh>
    <rPh sb="38" eb="40">
      <t>ショリ</t>
    </rPh>
    <rPh sb="40" eb="41">
      <t>ク</t>
    </rPh>
    <rPh sb="41" eb="43">
      <t>カクダイ</t>
    </rPh>
    <rPh sb="44" eb="45">
      <t>トモナ</t>
    </rPh>
    <rPh sb="46" eb="48">
      <t>トウシ</t>
    </rPh>
    <rPh sb="48" eb="50">
      <t>ヒヨウ</t>
    </rPh>
    <rPh sb="51" eb="53">
      <t>ゾウカ</t>
    </rPh>
    <rPh sb="55" eb="56">
      <t>ナカ</t>
    </rPh>
    <rPh sb="57" eb="59">
      <t>セツゾク</t>
    </rPh>
    <rPh sb="59" eb="60">
      <t>リツ</t>
    </rPh>
    <rPh sb="61" eb="63">
      <t>コウジョウ</t>
    </rPh>
    <rPh sb="64" eb="65">
      <t>ツト</t>
    </rPh>
    <rPh sb="66" eb="69">
      <t>シヨウリョウ</t>
    </rPh>
    <rPh sb="69" eb="71">
      <t>シュウニュウ</t>
    </rPh>
    <rPh sb="72" eb="74">
      <t>ソウガク</t>
    </rPh>
    <rPh sb="75" eb="77">
      <t>イジ</t>
    </rPh>
    <rPh sb="77" eb="79">
      <t>カンリ</t>
    </rPh>
    <rPh sb="79" eb="81">
      <t>ヒヨウ</t>
    </rPh>
    <rPh sb="82" eb="84">
      <t>サクゲン</t>
    </rPh>
    <rPh sb="85" eb="86">
      <t>ツト</t>
    </rPh>
    <rPh sb="88" eb="90">
      <t>ヒツヨウ</t>
    </rPh>
    <rPh sb="99" eb="102">
      <t>ロウキュウカ</t>
    </rPh>
    <rPh sb="107" eb="110">
      <t>ケイカクテキ</t>
    </rPh>
    <rPh sb="111" eb="113">
      <t>カンキョ</t>
    </rPh>
    <rPh sb="114" eb="116">
      <t>コウシン</t>
    </rPh>
    <rPh sb="116" eb="118">
      <t>ケイカク</t>
    </rPh>
    <rPh sb="119" eb="121">
      <t>サクテイ</t>
    </rPh>
    <rPh sb="123" eb="125">
      <t>ヒツヨウ</t>
    </rPh>
    <phoneticPr fontId="4"/>
  </si>
  <si>
    <t>①「収益的収支比率」
　前年度に比べ3％減少しているが、主に使用料及び一般会計からの繰入額の減額と地方債償還金の増額によるものである。地方債償還金は償還のピークによるものであるため、今後接続率の向上に努め使用料収入の増額に努めたい。
④「企業債残高対事業規模比率」
　類似団体平均値の2倍程度になっているが、企業債の償還に要する資金のうち、一般会計負担分の将来負担分を加味すると、類似団体平均値に近い数値になる。
⑤「経費回収率」
　数値が100％を下回っていることから、接続率の向上に努め使用料収入の増額及び維持管理費の削減に努める。
⑥「汚水処理原価」
　類似団体平均値を下回っていることから、投資の効率化、維持管理費の削減及び接続率の向上に努める。
⑦「施設利用率」
　減少傾向にあることは懸念されるが、類似団体の平均値を上回っていることから概ね適正である。
⑧「水洗化率」
　類似団体平均を10％程度下回っていることから、水洗化の普及促進に取り組む必要がある。</t>
    <rPh sb="2" eb="4">
      <t>シュウエキ</t>
    </rPh>
    <rPh sb="4" eb="5">
      <t>テキ</t>
    </rPh>
    <rPh sb="5" eb="7">
      <t>シュウシ</t>
    </rPh>
    <rPh sb="7" eb="9">
      <t>ヒリツ</t>
    </rPh>
    <rPh sb="12" eb="15">
      <t>ゼンネンド</t>
    </rPh>
    <rPh sb="16" eb="17">
      <t>クラ</t>
    </rPh>
    <rPh sb="20" eb="22">
      <t>ゲンショウ</t>
    </rPh>
    <rPh sb="28" eb="29">
      <t>オモ</t>
    </rPh>
    <rPh sb="30" eb="33">
      <t>シヨウリョウ</t>
    </rPh>
    <rPh sb="33" eb="34">
      <t>オヨ</t>
    </rPh>
    <rPh sb="35" eb="37">
      <t>イッパン</t>
    </rPh>
    <rPh sb="37" eb="39">
      <t>カイケイ</t>
    </rPh>
    <rPh sb="42" eb="44">
      <t>クリイレ</t>
    </rPh>
    <rPh sb="44" eb="45">
      <t>ガク</t>
    </rPh>
    <rPh sb="46" eb="48">
      <t>ゲンガク</t>
    </rPh>
    <rPh sb="49" eb="52">
      <t>チホウサイ</t>
    </rPh>
    <rPh sb="52" eb="55">
      <t>ショウカンキン</t>
    </rPh>
    <rPh sb="56" eb="58">
      <t>ゾウガク</t>
    </rPh>
    <rPh sb="67" eb="70">
      <t>チホウサイ</t>
    </rPh>
    <rPh sb="70" eb="73">
      <t>ショウカンキン</t>
    </rPh>
    <rPh sb="74" eb="76">
      <t>ショウカン</t>
    </rPh>
    <rPh sb="91" eb="93">
      <t>コンゴ</t>
    </rPh>
    <rPh sb="93" eb="95">
      <t>セツゾク</t>
    </rPh>
    <rPh sb="95" eb="96">
      <t>リツ</t>
    </rPh>
    <rPh sb="97" eb="99">
      <t>コウジョウ</t>
    </rPh>
    <rPh sb="100" eb="101">
      <t>ツト</t>
    </rPh>
    <rPh sb="102" eb="105">
      <t>シヨウリョウ</t>
    </rPh>
    <rPh sb="105" eb="107">
      <t>シュウニュウ</t>
    </rPh>
    <rPh sb="108" eb="110">
      <t>ゾウガク</t>
    </rPh>
    <rPh sb="111" eb="112">
      <t>ツト</t>
    </rPh>
    <rPh sb="119" eb="121">
      <t>キギョウ</t>
    </rPh>
    <rPh sb="121" eb="122">
      <t>サイ</t>
    </rPh>
    <rPh sb="122" eb="124">
      <t>ザンダカ</t>
    </rPh>
    <rPh sb="124" eb="125">
      <t>タイ</t>
    </rPh>
    <rPh sb="125" eb="127">
      <t>ジギョウ</t>
    </rPh>
    <rPh sb="127" eb="129">
      <t>キボ</t>
    </rPh>
    <rPh sb="129" eb="131">
      <t>ヒリツ</t>
    </rPh>
    <rPh sb="134" eb="136">
      <t>ルイジ</t>
    </rPh>
    <rPh sb="136" eb="138">
      <t>ダンタイ</t>
    </rPh>
    <rPh sb="138" eb="140">
      <t>ヘイキン</t>
    </rPh>
    <rPh sb="140" eb="141">
      <t>アタイ</t>
    </rPh>
    <rPh sb="143" eb="144">
      <t>バイ</t>
    </rPh>
    <rPh sb="144" eb="146">
      <t>テイド</t>
    </rPh>
    <rPh sb="154" eb="156">
      <t>キギョウ</t>
    </rPh>
    <rPh sb="156" eb="157">
      <t>サイ</t>
    </rPh>
    <rPh sb="158" eb="160">
      <t>ショウカン</t>
    </rPh>
    <rPh sb="161" eb="162">
      <t>ヨウ</t>
    </rPh>
    <rPh sb="164" eb="166">
      <t>シキン</t>
    </rPh>
    <rPh sb="170" eb="172">
      <t>イッパン</t>
    </rPh>
    <rPh sb="172" eb="174">
      <t>カイケイ</t>
    </rPh>
    <rPh sb="174" eb="177">
      <t>フタンブン</t>
    </rPh>
    <rPh sb="178" eb="180">
      <t>ショウライ</t>
    </rPh>
    <rPh sb="180" eb="182">
      <t>フタン</t>
    </rPh>
    <rPh sb="182" eb="183">
      <t>ブン</t>
    </rPh>
    <rPh sb="184" eb="186">
      <t>カミ</t>
    </rPh>
    <rPh sb="190" eb="192">
      <t>ルイジ</t>
    </rPh>
    <rPh sb="192" eb="194">
      <t>ダンタイ</t>
    </rPh>
    <rPh sb="194" eb="196">
      <t>ヘイキン</t>
    </rPh>
    <rPh sb="196" eb="197">
      <t>アタイ</t>
    </rPh>
    <rPh sb="198" eb="199">
      <t>チカ</t>
    </rPh>
    <rPh sb="200" eb="202">
      <t>スウチ</t>
    </rPh>
    <rPh sb="209" eb="211">
      <t>ケイヒ</t>
    </rPh>
    <rPh sb="211" eb="213">
      <t>カイシュウ</t>
    </rPh>
    <rPh sb="213" eb="214">
      <t>リツ</t>
    </rPh>
    <rPh sb="217" eb="219">
      <t>スウチ</t>
    </rPh>
    <rPh sb="225" eb="227">
      <t>シタマワ</t>
    </rPh>
    <rPh sb="236" eb="238">
      <t>セツゾク</t>
    </rPh>
    <rPh sb="238" eb="239">
      <t>リツ</t>
    </rPh>
    <rPh sb="240" eb="242">
      <t>コウジョウ</t>
    </rPh>
    <rPh sb="243" eb="244">
      <t>ツト</t>
    </rPh>
    <rPh sb="245" eb="248">
      <t>シヨウリョウ</t>
    </rPh>
    <rPh sb="248" eb="250">
      <t>シュウニュウ</t>
    </rPh>
    <rPh sb="251" eb="253">
      <t>ゾウガク</t>
    </rPh>
    <rPh sb="253" eb="254">
      <t>オヨ</t>
    </rPh>
    <rPh sb="255" eb="257">
      <t>イジ</t>
    </rPh>
    <rPh sb="257" eb="260">
      <t>カンリヒ</t>
    </rPh>
    <rPh sb="261" eb="263">
      <t>サクゲン</t>
    </rPh>
    <rPh sb="264" eb="265">
      <t>ツト</t>
    </rPh>
    <rPh sb="271" eb="273">
      <t>オスイ</t>
    </rPh>
    <rPh sb="273" eb="275">
      <t>ショリ</t>
    </rPh>
    <rPh sb="275" eb="277">
      <t>ゲンカ</t>
    </rPh>
    <rPh sb="280" eb="282">
      <t>ルイジ</t>
    </rPh>
    <rPh sb="282" eb="284">
      <t>ダンタイ</t>
    </rPh>
    <rPh sb="284" eb="286">
      <t>ヘイキン</t>
    </rPh>
    <rPh sb="286" eb="287">
      <t>チ</t>
    </rPh>
    <rPh sb="288" eb="290">
      <t>シタマワ</t>
    </rPh>
    <rPh sb="299" eb="301">
      <t>トウシ</t>
    </rPh>
    <rPh sb="302" eb="305">
      <t>コウリツカ</t>
    </rPh>
    <rPh sb="306" eb="308">
      <t>イジ</t>
    </rPh>
    <rPh sb="308" eb="311">
      <t>カンリヒ</t>
    </rPh>
    <rPh sb="312" eb="314">
      <t>サクゲン</t>
    </rPh>
    <rPh sb="314" eb="315">
      <t>オヨ</t>
    </rPh>
    <rPh sb="316" eb="318">
      <t>セツゾク</t>
    </rPh>
    <rPh sb="318" eb="319">
      <t>リツ</t>
    </rPh>
    <rPh sb="320" eb="322">
      <t>コウジョウ</t>
    </rPh>
    <rPh sb="323" eb="324">
      <t>ツト</t>
    </rPh>
    <rPh sb="330" eb="332">
      <t>シセツ</t>
    </rPh>
    <rPh sb="332" eb="334">
      <t>リヨウ</t>
    </rPh>
    <rPh sb="334" eb="335">
      <t>リツ</t>
    </rPh>
    <rPh sb="338" eb="340">
      <t>ゲンショウ</t>
    </rPh>
    <rPh sb="340" eb="342">
      <t>ケイコウ</t>
    </rPh>
    <rPh sb="348" eb="350">
      <t>ケネン</t>
    </rPh>
    <rPh sb="355" eb="357">
      <t>ルイジ</t>
    </rPh>
    <rPh sb="357" eb="359">
      <t>ダンタイ</t>
    </rPh>
    <rPh sb="360" eb="363">
      <t>ヘイキンチ</t>
    </rPh>
    <rPh sb="364" eb="366">
      <t>ウワマワ</t>
    </rPh>
    <rPh sb="374" eb="375">
      <t>オオム</t>
    </rPh>
    <rPh sb="376" eb="378">
      <t>テキセイ</t>
    </rPh>
    <rPh sb="385" eb="388">
      <t>スイセンカ</t>
    </rPh>
    <rPh sb="388" eb="389">
      <t>リツ</t>
    </rPh>
    <rPh sb="392" eb="394">
      <t>ルイジ</t>
    </rPh>
    <rPh sb="394" eb="396">
      <t>ダンタイ</t>
    </rPh>
    <rPh sb="396" eb="398">
      <t>ヘイキン</t>
    </rPh>
    <rPh sb="402" eb="404">
      <t>テイド</t>
    </rPh>
    <rPh sb="404" eb="406">
      <t>シタマワ</t>
    </rPh>
    <rPh sb="415" eb="418">
      <t>スイセンカ</t>
    </rPh>
    <rPh sb="419" eb="421">
      <t>フキュウ</t>
    </rPh>
    <rPh sb="421" eb="423">
      <t>ソクシン</t>
    </rPh>
    <rPh sb="424" eb="425">
      <t>ト</t>
    </rPh>
    <rPh sb="426" eb="427">
      <t>ク</t>
    </rPh>
    <rPh sb="428" eb="4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</si>
</sst>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0.09</c:v>
                </c:pt>
                <c:pt idx="1">
                  <c:v>0.09</c:v>
                </c:pt>
                <c:pt idx="2" formatCode="#,##0.00;&quot;△&quot;#,##0.00">
                  <c:v>0</c:v>
                </c:pt>
                <c:pt idx="3" formatCode="#,##0.00;&quot;△&quot;#,##0.00">
                  <c:v>0</c:v>
                </c:pt>
                <c:pt idx="4">
                  <c:v>0.19</c:v>
                </c:pt>
              </c:numCache>
            </c:numRef>
          </c:val>
          <c:extLst xmlns:c16r2="http://schemas.microsoft.com/office/drawing/2015/06/chart">
            <c:ext xmlns:c16="http://schemas.microsoft.com/office/drawing/2014/chart" uri="{C3380CC4-5D6E-409C-BE32-E72D297353CC}">
              <c16:uniqueId val="{00000000-0B95-4788-AFB6-7F2F329A7775}"/>
            </c:ext>
          </c:extLst>
        </c:ser>
        <c:dLbls>
          <c:showLegendKey val="0"/>
          <c:showVal val="0"/>
          <c:showCatName val="0"/>
          <c:showSerName val="0"/>
          <c:showPercent val="0"/>
          <c:showBubbleSize val="0"/>
        </c:dLbls>
        <c:gapWidth val="150"/>
        <c:axId val="90190208"/>
        <c:axId val="9019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0B95-4788-AFB6-7F2F329A7775}"/>
            </c:ext>
          </c:extLst>
        </c:ser>
        <c:dLbls>
          <c:showLegendKey val="0"/>
          <c:showVal val="0"/>
          <c:showCatName val="0"/>
          <c:showSerName val="0"/>
          <c:showPercent val="0"/>
          <c:showBubbleSize val="0"/>
        </c:dLbls>
        <c:marker val="1"/>
        <c:smooth val="0"/>
        <c:axId val="90190208"/>
        <c:axId val="90191744"/>
      </c:lineChart>
      <c:dateAx>
        <c:axId val="90190208"/>
        <c:scaling>
          <c:orientation val="minMax"/>
        </c:scaling>
        <c:delete val="1"/>
        <c:axPos val="b"/>
        <c:numFmt formatCode="ge" sourceLinked="1"/>
        <c:majorTickMark val="none"/>
        <c:minorTickMark val="none"/>
        <c:tickLblPos val="none"/>
        <c:crossAx val="90191744"/>
        <c:crosses val="autoZero"/>
        <c:auto val="1"/>
        <c:lblOffset val="100"/>
        <c:baseTimeUnit val="years"/>
      </c:dateAx>
      <c:valAx>
        <c:axId val="901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60.59</c:v>
                </c:pt>
                <c:pt idx="1">
                  <c:v>62.09</c:v>
                </c:pt>
                <c:pt idx="2">
                  <c:v>76.41</c:v>
                </c:pt>
                <c:pt idx="3">
                  <c:v>61.07</c:v>
                </c:pt>
                <c:pt idx="4">
                  <c:v>58.71</c:v>
                </c:pt>
              </c:numCache>
            </c:numRef>
          </c:val>
          <c:extLst xmlns:c16r2="http://schemas.microsoft.com/office/drawing/2015/06/chart">
            <c:ext xmlns:c16="http://schemas.microsoft.com/office/drawing/2014/chart" uri="{C3380CC4-5D6E-409C-BE32-E72D297353CC}">
              <c16:uniqueId val="{00000000-47DF-4183-96E8-132A6C1DBAE5}"/>
            </c:ext>
          </c:extLst>
        </c:ser>
        <c:dLbls>
          <c:showLegendKey val="0"/>
          <c:showVal val="0"/>
          <c:showCatName val="0"/>
          <c:showSerName val="0"/>
          <c:showPercent val="0"/>
          <c:showBubbleSize val="0"/>
        </c:dLbls>
        <c:gapWidth val="150"/>
        <c:axId val="93855104"/>
        <c:axId val="9387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47DF-4183-96E8-132A6C1DBAE5}"/>
            </c:ext>
          </c:extLst>
        </c:ser>
        <c:dLbls>
          <c:showLegendKey val="0"/>
          <c:showVal val="0"/>
          <c:showCatName val="0"/>
          <c:showSerName val="0"/>
          <c:showPercent val="0"/>
          <c:showBubbleSize val="0"/>
        </c:dLbls>
        <c:marker val="1"/>
        <c:smooth val="0"/>
        <c:axId val="93855104"/>
        <c:axId val="93873664"/>
      </c:lineChart>
      <c:dateAx>
        <c:axId val="93855104"/>
        <c:scaling>
          <c:orientation val="minMax"/>
        </c:scaling>
        <c:delete val="1"/>
        <c:axPos val="b"/>
        <c:numFmt formatCode="ge" sourceLinked="1"/>
        <c:majorTickMark val="none"/>
        <c:minorTickMark val="none"/>
        <c:tickLblPos val="none"/>
        <c:crossAx val="93873664"/>
        <c:crosses val="autoZero"/>
        <c:auto val="1"/>
        <c:lblOffset val="100"/>
        <c:baseTimeUnit val="years"/>
      </c:dateAx>
      <c:valAx>
        <c:axId val="938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73.92</c:v>
                </c:pt>
                <c:pt idx="1">
                  <c:v>75.7</c:v>
                </c:pt>
                <c:pt idx="2">
                  <c:v>75.66</c:v>
                </c:pt>
                <c:pt idx="3">
                  <c:v>75.78</c:v>
                </c:pt>
                <c:pt idx="4">
                  <c:v>75.489999999999995</c:v>
                </c:pt>
              </c:numCache>
            </c:numRef>
          </c:val>
          <c:extLst xmlns:c16r2="http://schemas.microsoft.com/office/drawing/2015/06/chart">
            <c:ext xmlns:c16="http://schemas.microsoft.com/office/drawing/2014/chart" uri="{C3380CC4-5D6E-409C-BE32-E72D297353CC}">
              <c16:uniqueId val="{00000000-57E2-4036-B233-D4755B9961EC}"/>
            </c:ext>
          </c:extLst>
        </c:ser>
        <c:dLbls>
          <c:showLegendKey val="0"/>
          <c:showVal val="0"/>
          <c:showCatName val="0"/>
          <c:showSerName val="0"/>
          <c:showPercent val="0"/>
          <c:showBubbleSize val="0"/>
        </c:dLbls>
        <c:gapWidth val="150"/>
        <c:axId val="93908992"/>
        <c:axId val="9391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57E2-4036-B233-D4755B9961EC}"/>
            </c:ext>
          </c:extLst>
        </c:ser>
        <c:dLbls>
          <c:showLegendKey val="0"/>
          <c:showVal val="0"/>
          <c:showCatName val="0"/>
          <c:showSerName val="0"/>
          <c:showPercent val="0"/>
          <c:showBubbleSize val="0"/>
        </c:dLbls>
        <c:marker val="1"/>
        <c:smooth val="0"/>
        <c:axId val="93908992"/>
        <c:axId val="93910912"/>
      </c:lineChart>
      <c:dateAx>
        <c:axId val="93908992"/>
        <c:scaling>
          <c:orientation val="minMax"/>
        </c:scaling>
        <c:delete val="1"/>
        <c:axPos val="b"/>
        <c:numFmt formatCode="ge" sourceLinked="1"/>
        <c:majorTickMark val="none"/>
        <c:minorTickMark val="none"/>
        <c:tickLblPos val="none"/>
        <c:crossAx val="93910912"/>
        <c:crosses val="autoZero"/>
        <c:auto val="1"/>
        <c:lblOffset val="100"/>
        <c:baseTimeUnit val="years"/>
      </c:dateAx>
      <c:valAx>
        <c:axId val="9391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0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64.56</c:v>
                </c:pt>
                <c:pt idx="1">
                  <c:v>66.010000000000005</c:v>
                </c:pt>
                <c:pt idx="2">
                  <c:v>67.599999999999994</c:v>
                </c:pt>
                <c:pt idx="3">
                  <c:v>68.95</c:v>
                </c:pt>
                <c:pt idx="4">
                  <c:v>66.040000000000006</c:v>
                </c:pt>
              </c:numCache>
            </c:numRef>
          </c:val>
          <c:extLst xmlns:c16r2="http://schemas.microsoft.com/office/drawing/2015/06/chart">
            <c:ext xmlns:c16="http://schemas.microsoft.com/office/drawing/2014/chart" uri="{C3380CC4-5D6E-409C-BE32-E72D297353CC}">
              <c16:uniqueId val="{00000000-9724-4594-88E6-42314FC4B4A7}"/>
            </c:ext>
          </c:extLst>
        </c:ser>
        <c:dLbls>
          <c:showLegendKey val="0"/>
          <c:showVal val="0"/>
          <c:showCatName val="0"/>
          <c:showSerName val="0"/>
          <c:showPercent val="0"/>
          <c:showBubbleSize val="0"/>
        </c:dLbls>
        <c:gapWidth val="150"/>
        <c:axId val="90214400"/>
        <c:axId val="9021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24-4594-88E6-42314FC4B4A7}"/>
            </c:ext>
          </c:extLst>
        </c:ser>
        <c:dLbls>
          <c:showLegendKey val="0"/>
          <c:showVal val="0"/>
          <c:showCatName val="0"/>
          <c:showSerName val="0"/>
          <c:showPercent val="0"/>
          <c:showBubbleSize val="0"/>
        </c:dLbls>
        <c:marker val="1"/>
        <c:smooth val="0"/>
        <c:axId val="90214400"/>
        <c:axId val="90216320"/>
      </c:lineChart>
      <c:dateAx>
        <c:axId val="90214400"/>
        <c:scaling>
          <c:orientation val="minMax"/>
        </c:scaling>
        <c:delete val="1"/>
        <c:axPos val="b"/>
        <c:numFmt formatCode="ge" sourceLinked="1"/>
        <c:majorTickMark val="none"/>
        <c:minorTickMark val="none"/>
        <c:tickLblPos val="none"/>
        <c:crossAx val="90216320"/>
        <c:crosses val="autoZero"/>
        <c:auto val="1"/>
        <c:lblOffset val="100"/>
        <c:baseTimeUnit val="years"/>
      </c:dateAx>
      <c:valAx>
        <c:axId val="902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B1-4C9C-AE24-914ABDCA6EB4}"/>
            </c:ext>
          </c:extLst>
        </c:ser>
        <c:dLbls>
          <c:showLegendKey val="0"/>
          <c:showVal val="0"/>
          <c:showCatName val="0"/>
          <c:showSerName val="0"/>
          <c:showPercent val="0"/>
          <c:showBubbleSize val="0"/>
        </c:dLbls>
        <c:gapWidth val="150"/>
        <c:axId val="93532544"/>
        <c:axId val="935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B1-4C9C-AE24-914ABDCA6EB4}"/>
            </c:ext>
          </c:extLst>
        </c:ser>
        <c:dLbls>
          <c:showLegendKey val="0"/>
          <c:showVal val="0"/>
          <c:showCatName val="0"/>
          <c:showSerName val="0"/>
          <c:showPercent val="0"/>
          <c:showBubbleSize val="0"/>
        </c:dLbls>
        <c:marker val="1"/>
        <c:smooth val="0"/>
        <c:axId val="93532544"/>
        <c:axId val="93534464"/>
      </c:lineChart>
      <c:dateAx>
        <c:axId val="93532544"/>
        <c:scaling>
          <c:orientation val="minMax"/>
        </c:scaling>
        <c:delete val="1"/>
        <c:axPos val="b"/>
        <c:numFmt formatCode="ge" sourceLinked="1"/>
        <c:majorTickMark val="none"/>
        <c:minorTickMark val="none"/>
        <c:tickLblPos val="none"/>
        <c:crossAx val="93534464"/>
        <c:crosses val="autoZero"/>
        <c:auto val="1"/>
        <c:lblOffset val="100"/>
        <c:baseTimeUnit val="years"/>
      </c:dateAx>
      <c:valAx>
        <c:axId val="935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D6-4C6F-868C-F2231E94F5D3}"/>
            </c:ext>
          </c:extLst>
        </c:ser>
        <c:dLbls>
          <c:showLegendKey val="0"/>
          <c:showVal val="0"/>
          <c:showCatName val="0"/>
          <c:showSerName val="0"/>
          <c:showPercent val="0"/>
          <c:showBubbleSize val="0"/>
        </c:dLbls>
        <c:gapWidth val="150"/>
        <c:axId val="93571328"/>
        <c:axId val="935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D6-4C6F-868C-F2231E94F5D3}"/>
            </c:ext>
          </c:extLst>
        </c:ser>
        <c:dLbls>
          <c:showLegendKey val="0"/>
          <c:showVal val="0"/>
          <c:showCatName val="0"/>
          <c:showSerName val="0"/>
          <c:showPercent val="0"/>
          <c:showBubbleSize val="0"/>
        </c:dLbls>
        <c:marker val="1"/>
        <c:smooth val="0"/>
        <c:axId val="93571328"/>
        <c:axId val="93577600"/>
      </c:lineChart>
      <c:dateAx>
        <c:axId val="93571328"/>
        <c:scaling>
          <c:orientation val="minMax"/>
        </c:scaling>
        <c:delete val="1"/>
        <c:axPos val="b"/>
        <c:numFmt formatCode="ge" sourceLinked="1"/>
        <c:majorTickMark val="none"/>
        <c:minorTickMark val="none"/>
        <c:tickLblPos val="none"/>
        <c:crossAx val="93577600"/>
        <c:crosses val="autoZero"/>
        <c:auto val="1"/>
        <c:lblOffset val="100"/>
        <c:baseTimeUnit val="years"/>
      </c:dateAx>
      <c:valAx>
        <c:axId val="935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DE-4B27-9AE4-6A7AE7C908CF}"/>
            </c:ext>
          </c:extLst>
        </c:ser>
        <c:dLbls>
          <c:showLegendKey val="0"/>
          <c:showVal val="0"/>
          <c:showCatName val="0"/>
          <c:showSerName val="0"/>
          <c:showPercent val="0"/>
          <c:showBubbleSize val="0"/>
        </c:dLbls>
        <c:gapWidth val="150"/>
        <c:axId val="93621248"/>
        <c:axId val="9362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DE-4B27-9AE4-6A7AE7C908CF}"/>
            </c:ext>
          </c:extLst>
        </c:ser>
        <c:dLbls>
          <c:showLegendKey val="0"/>
          <c:showVal val="0"/>
          <c:showCatName val="0"/>
          <c:showSerName val="0"/>
          <c:showPercent val="0"/>
          <c:showBubbleSize val="0"/>
        </c:dLbls>
        <c:marker val="1"/>
        <c:smooth val="0"/>
        <c:axId val="93621248"/>
        <c:axId val="93623424"/>
      </c:lineChart>
      <c:dateAx>
        <c:axId val="93621248"/>
        <c:scaling>
          <c:orientation val="minMax"/>
        </c:scaling>
        <c:delete val="1"/>
        <c:axPos val="b"/>
        <c:numFmt formatCode="ge" sourceLinked="1"/>
        <c:majorTickMark val="none"/>
        <c:minorTickMark val="none"/>
        <c:tickLblPos val="none"/>
        <c:crossAx val="93623424"/>
        <c:crosses val="autoZero"/>
        <c:auto val="1"/>
        <c:lblOffset val="100"/>
        <c:baseTimeUnit val="years"/>
      </c:dateAx>
      <c:valAx>
        <c:axId val="936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3C-4FF3-A518-B61DAE137A94}"/>
            </c:ext>
          </c:extLst>
        </c:ser>
        <c:dLbls>
          <c:showLegendKey val="0"/>
          <c:showVal val="0"/>
          <c:showCatName val="0"/>
          <c:showSerName val="0"/>
          <c:showPercent val="0"/>
          <c:showBubbleSize val="0"/>
        </c:dLbls>
        <c:gapWidth val="150"/>
        <c:axId val="93663232"/>
        <c:axId val="936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3C-4FF3-A518-B61DAE137A94}"/>
            </c:ext>
          </c:extLst>
        </c:ser>
        <c:dLbls>
          <c:showLegendKey val="0"/>
          <c:showVal val="0"/>
          <c:showCatName val="0"/>
          <c:showSerName val="0"/>
          <c:showPercent val="0"/>
          <c:showBubbleSize val="0"/>
        </c:dLbls>
        <c:marker val="1"/>
        <c:smooth val="0"/>
        <c:axId val="93663232"/>
        <c:axId val="93665152"/>
      </c:lineChart>
      <c:dateAx>
        <c:axId val="93663232"/>
        <c:scaling>
          <c:orientation val="minMax"/>
        </c:scaling>
        <c:delete val="1"/>
        <c:axPos val="b"/>
        <c:numFmt formatCode="ge" sourceLinked="1"/>
        <c:majorTickMark val="none"/>
        <c:minorTickMark val="none"/>
        <c:tickLblPos val="none"/>
        <c:crossAx val="93665152"/>
        <c:crosses val="autoZero"/>
        <c:auto val="1"/>
        <c:lblOffset val="100"/>
        <c:baseTimeUnit val="years"/>
      </c:dateAx>
      <c:valAx>
        <c:axId val="936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1132.1600000000001</c:v>
                </c:pt>
                <c:pt idx="1">
                  <c:v>1269.5999999999999</c:v>
                </c:pt>
                <c:pt idx="2">
                  <c:v>1118.28</c:v>
                </c:pt>
                <c:pt idx="3">
                  <c:v>1020.5</c:v>
                </c:pt>
                <c:pt idx="4">
                  <c:v>2003.21</c:v>
                </c:pt>
              </c:numCache>
            </c:numRef>
          </c:val>
          <c:extLst xmlns:c16r2="http://schemas.microsoft.com/office/drawing/2015/06/chart">
            <c:ext xmlns:c16="http://schemas.microsoft.com/office/drawing/2014/chart" uri="{C3380CC4-5D6E-409C-BE32-E72D297353CC}">
              <c16:uniqueId val="{00000000-77B7-4ECA-860A-ACC49F81F083}"/>
            </c:ext>
          </c:extLst>
        </c:ser>
        <c:dLbls>
          <c:showLegendKey val="0"/>
          <c:showVal val="0"/>
          <c:showCatName val="0"/>
          <c:showSerName val="0"/>
          <c:showPercent val="0"/>
          <c:showBubbleSize val="0"/>
        </c:dLbls>
        <c:gapWidth val="150"/>
        <c:axId val="93688192"/>
        <c:axId val="9369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77B7-4ECA-860A-ACC49F81F083}"/>
            </c:ext>
          </c:extLst>
        </c:ser>
        <c:dLbls>
          <c:showLegendKey val="0"/>
          <c:showVal val="0"/>
          <c:showCatName val="0"/>
          <c:showSerName val="0"/>
          <c:showPercent val="0"/>
          <c:showBubbleSize val="0"/>
        </c:dLbls>
        <c:marker val="1"/>
        <c:smooth val="0"/>
        <c:axId val="93688192"/>
        <c:axId val="93690112"/>
      </c:lineChart>
      <c:dateAx>
        <c:axId val="93688192"/>
        <c:scaling>
          <c:orientation val="minMax"/>
        </c:scaling>
        <c:delete val="1"/>
        <c:axPos val="b"/>
        <c:numFmt formatCode="ge" sourceLinked="1"/>
        <c:majorTickMark val="none"/>
        <c:minorTickMark val="none"/>
        <c:tickLblPos val="none"/>
        <c:crossAx val="93690112"/>
        <c:crosses val="autoZero"/>
        <c:auto val="1"/>
        <c:lblOffset val="100"/>
        <c:baseTimeUnit val="years"/>
      </c:dateAx>
      <c:valAx>
        <c:axId val="936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98.42</c:v>
                </c:pt>
                <c:pt idx="1">
                  <c:v>93.7</c:v>
                </c:pt>
                <c:pt idx="2">
                  <c:v>99.41</c:v>
                </c:pt>
                <c:pt idx="3">
                  <c:v>100.91</c:v>
                </c:pt>
                <c:pt idx="4">
                  <c:v>91.21</c:v>
                </c:pt>
              </c:numCache>
            </c:numRef>
          </c:val>
          <c:extLst xmlns:c16r2="http://schemas.microsoft.com/office/drawing/2015/06/chart">
            <c:ext xmlns:c16="http://schemas.microsoft.com/office/drawing/2014/chart" uri="{C3380CC4-5D6E-409C-BE32-E72D297353CC}">
              <c16:uniqueId val="{00000000-9BA6-4699-98F5-FF52F19B373C}"/>
            </c:ext>
          </c:extLst>
        </c:ser>
        <c:dLbls>
          <c:showLegendKey val="0"/>
          <c:showVal val="0"/>
          <c:showCatName val="0"/>
          <c:showSerName val="0"/>
          <c:showPercent val="0"/>
          <c:showBubbleSize val="0"/>
        </c:dLbls>
        <c:gapWidth val="150"/>
        <c:axId val="93715072"/>
        <c:axId val="9379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9BA6-4699-98F5-FF52F19B373C}"/>
            </c:ext>
          </c:extLst>
        </c:ser>
        <c:dLbls>
          <c:showLegendKey val="0"/>
          <c:showVal val="0"/>
          <c:showCatName val="0"/>
          <c:showSerName val="0"/>
          <c:showPercent val="0"/>
          <c:showBubbleSize val="0"/>
        </c:dLbls>
        <c:marker val="1"/>
        <c:smooth val="0"/>
        <c:axId val="93715072"/>
        <c:axId val="93799168"/>
      </c:lineChart>
      <c:dateAx>
        <c:axId val="93715072"/>
        <c:scaling>
          <c:orientation val="minMax"/>
        </c:scaling>
        <c:delete val="1"/>
        <c:axPos val="b"/>
        <c:numFmt formatCode="ge" sourceLinked="1"/>
        <c:majorTickMark val="none"/>
        <c:minorTickMark val="none"/>
        <c:tickLblPos val="none"/>
        <c:crossAx val="93799168"/>
        <c:crosses val="autoZero"/>
        <c:auto val="1"/>
        <c:lblOffset val="100"/>
        <c:baseTimeUnit val="years"/>
      </c:dateAx>
      <c:valAx>
        <c:axId val="937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156.43</c:v>
                </c:pt>
                <c:pt idx="1">
                  <c:v>167.5</c:v>
                </c:pt>
                <c:pt idx="2">
                  <c:v>162.11000000000001</c:v>
                </c:pt>
                <c:pt idx="3">
                  <c:v>163.22999999999999</c:v>
                </c:pt>
                <c:pt idx="4">
                  <c:v>180.65</c:v>
                </c:pt>
              </c:numCache>
            </c:numRef>
          </c:val>
          <c:extLst xmlns:c16r2="http://schemas.microsoft.com/office/drawing/2015/06/chart">
            <c:ext xmlns:c16="http://schemas.microsoft.com/office/drawing/2014/chart" uri="{C3380CC4-5D6E-409C-BE32-E72D297353CC}">
              <c16:uniqueId val="{00000000-EA85-451F-98D9-BC4B6D96AC10}"/>
            </c:ext>
          </c:extLst>
        </c:ser>
        <c:dLbls>
          <c:showLegendKey val="0"/>
          <c:showVal val="0"/>
          <c:showCatName val="0"/>
          <c:showSerName val="0"/>
          <c:showPercent val="0"/>
          <c:showBubbleSize val="0"/>
        </c:dLbls>
        <c:gapWidth val="150"/>
        <c:axId val="93838336"/>
        <c:axId val="9384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EA85-451F-98D9-BC4B6D96AC10}"/>
            </c:ext>
          </c:extLst>
        </c:ser>
        <c:dLbls>
          <c:showLegendKey val="0"/>
          <c:showVal val="0"/>
          <c:showCatName val="0"/>
          <c:showSerName val="0"/>
          <c:showPercent val="0"/>
          <c:showBubbleSize val="0"/>
        </c:dLbls>
        <c:marker val="1"/>
        <c:smooth val="0"/>
        <c:axId val="93838336"/>
        <c:axId val="93844608"/>
      </c:lineChart>
      <c:dateAx>
        <c:axId val="93838336"/>
        <c:scaling>
          <c:orientation val="minMax"/>
        </c:scaling>
        <c:delete val="1"/>
        <c:axPos val="b"/>
        <c:numFmt formatCode="ge" sourceLinked="1"/>
        <c:majorTickMark val="none"/>
        <c:minorTickMark val="none"/>
        <c:tickLblPos val="none"/>
        <c:crossAx val="93844608"/>
        <c:crosses val="autoZero"/>
        <c:auto val="1"/>
        <c:lblOffset val="100"/>
        <c:baseTimeUnit val="years"/>
      </c:dateAx>
      <c:valAx>
        <c:axId val="938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宇佐市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57090</v>
      </c>
      <c r="AM8" s="49"/>
      <c r="AN8" s="49"/>
      <c r="AO8" s="49"/>
      <c r="AP8" s="49"/>
      <c r="AQ8" s="49"/>
      <c r="AR8" s="49"/>
      <c r="AS8" s="49"/>
      <c r="AT8" s="44">
        <f>データ!T6</f>
        <v>439.05</v>
      </c>
      <c r="AU8" s="44"/>
      <c r="AV8" s="44"/>
      <c r="AW8" s="44"/>
      <c r="AX8" s="44"/>
      <c r="AY8" s="44"/>
      <c r="AZ8" s="44"/>
      <c r="BA8" s="44"/>
      <c r="BB8" s="44">
        <f>データ!U6</f>
        <v>130.03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25.37</v>
      </c>
      <c r="Q10" s="44"/>
      <c r="R10" s="44"/>
      <c r="S10" s="44"/>
      <c r="T10" s="44"/>
      <c r="U10" s="44"/>
      <c r="V10" s="44"/>
      <c r="W10" s="44">
        <f>データ!Q6</f>
        <v>87.52</v>
      </c>
      <c r="X10" s="44"/>
      <c r="Y10" s="44"/>
      <c r="Z10" s="44"/>
      <c r="AA10" s="44"/>
      <c r="AB10" s="44"/>
      <c r="AC10" s="44"/>
      <c r="AD10" s="49">
        <f>データ!R6</f>
        <v>2870</v>
      </c>
      <c r="AE10" s="49"/>
      <c r="AF10" s="49"/>
      <c r="AG10" s="49"/>
      <c r="AH10" s="49"/>
      <c r="AI10" s="49"/>
      <c r="AJ10" s="49"/>
      <c r="AK10" s="2"/>
      <c r="AL10" s="49">
        <f>データ!V6</f>
        <v>14367</v>
      </c>
      <c r="AM10" s="49"/>
      <c r="AN10" s="49"/>
      <c r="AO10" s="49"/>
      <c r="AP10" s="49"/>
      <c r="AQ10" s="49"/>
      <c r="AR10" s="49"/>
      <c r="AS10" s="49"/>
      <c r="AT10" s="44">
        <f>データ!W6</f>
        <v>4.8099999999999996</v>
      </c>
      <c r="AU10" s="44"/>
      <c r="AV10" s="44"/>
      <c r="AW10" s="44"/>
      <c r="AX10" s="44"/>
      <c r="AY10" s="44"/>
      <c r="AZ10" s="44"/>
      <c r="BA10" s="44"/>
      <c r="BB10" s="44">
        <f>データ!X6</f>
        <v>2986.9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6I3EoGSY20d/ptfJD06vTJ1/nPTQ3cDK/6fI3ZKTfa5U5mwO/5+RY9QSsv9zItbajxcn5lSeKxtb6jlF6wynvQ==" saltValue="M822NWYvEDskWk7rHkdsE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442119</v>
      </c>
      <c r="D6" s="32">
        <f t="shared" si="3"/>
        <v>47</v>
      </c>
      <c r="E6" s="32">
        <f t="shared" si="3"/>
        <v>17</v>
      </c>
      <c r="F6" s="32">
        <f t="shared" si="3"/>
        <v>1</v>
      </c>
      <c r="G6" s="32">
        <f t="shared" si="3"/>
        <v>0</v>
      </c>
      <c r="H6" s="32" t="str">
        <f t="shared" si="3"/>
        <v>大分県　宇佐市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25.37</v>
      </c>
      <c r="Q6" s="33">
        <f t="shared" si="3"/>
        <v>87.52</v>
      </c>
      <c r="R6" s="33">
        <f t="shared" si="3"/>
        <v>2870</v>
      </c>
      <c r="S6" s="33">
        <f t="shared" si="3"/>
        <v>57090</v>
      </c>
      <c r="T6" s="33">
        <f t="shared" si="3"/>
        <v>439.05</v>
      </c>
      <c r="U6" s="33">
        <f t="shared" si="3"/>
        <v>130.03</v>
      </c>
      <c r="V6" s="33">
        <f t="shared" si="3"/>
        <v>14367</v>
      </c>
      <c r="W6" s="33">
        <f t="shared" si="3"/>
        <v>4.8099999999999996</v>
      </c>
      <c r="X6" s="33">
        <f t="shared" si="3"/>
        <v>2986.9</v>
      </c>
      <c r="Y6" s="34">
        <f>IF(Y7="",NA(),Y7)</f>
        <v>64.56</v>
      </c>
      <c r="Z6" s="34">
        <f t="shared" ref="Z6:AH6" si="4">IF(Z7="",NA(),Z7)</f>
        <v>66.010000000000005</v>
      </c>
      <c r="AA6" s="34">
        <f t="shared" si="4"/>
        <v>67.599999999999994</v>
      </c>
      <c r="AB6" s="34">
        <f t="shared" si="4"/>
        <v>68.95</v>
      </c>
      <c r="AC6" s="34">
        <f t="shared" si="4"/>
        <v>66.040000000000006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1132.1600000000001</v>
      </c>
      <c r="BG6" s="34">
        <f t="shared" ref="BG6:BO6" si="7">IF(BG7="",NA(),BG7)</f>
        <v>1269.5999999999999</v>
      </c>
      <c r="BH6" s="34">
        <f t="shared" si="7"/>
        <v>1118.28</v>
      </c>
      <c r="BI6" s="34">
        <f t="shared" si="7"/>
        <v>1020.5</v>
      </c>
      <c r="BJ6" s="34">
        <f t="shared" si="7"/>
        <v>2003.21</v>
      </c>
      <c r="BK6" s="34">
        <f t="shared" si="7"/>
        <v>1209.95</v>
      </c>
      <c r="BL6" s="34">
        <f t="shared" si="7"/>
        <v>1136.5</v>
      </c>
      <c r="BM6" s="34">
        <f t="shared" si="7"/>
        <v>1118.56</v>
      </c>
      <c r="BN6" s="34">
        <f t="shared" si="7"/>
        <v>1111.31</v>
      </c>
      <c r="BO6" s="34">
        <f t="shared" si="7"/>
        <v>966.33</v>
      </c>
      <c r="BP6" s="33" t="str">
        <f>IF(BP7="","",IF(BP7="-","【-】","【"&amp;SUBSTITUTE(TEXT(BP7,"#,##0.00"),"-","△")&amp;"】"))</f>
        <v>【707.33】</v>
      </c>
      <c r="BQ6" s="34">
        <f>IF(BQ7="",NA(),BQ7)</f>
        <v>98.42</v>
      </c>
      <c r="BR6" s="34">
        <f t="shared" ref="BR6:BZ6" si="8">IF(BR7="",NA(),BR7)</f>
        <v>93.7</v>
      </c>
      <c r="BS6" s="34">
        <f t="shared" si="8"/>
        <v>99.41</v>
      </c>
      <c r="BT6" s="34">
        <f t="shared" si="8"/>
        <v>100.91</v>
      </c>
      <c r="BU6" s="34">
        <f t="shared" si="8"/>
        <v>91.21</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156.43</v>
      </c>
      <c r="CC6" s="34">
        <f t="shared" ref="CC6:CK6" si="9">IF(CC7="",NA(),CC7)</f>
        <v>167.5</v>
      </c>
      <c r="CD6" s="34">
        <f t="shared" si="9"/>
        <v>162.11000000000001</v>
      </c>
      <c r="CE6" s="34">
        <f t="shared" si="9"/>
        <v>163.22999999999999</v>
      </c>
      <c r="CF6" s="34">
        <f t="shared" si="9"/>
        <v>180.65</v>
      </c>
      <c r="CG6" s="34">
        <f t="shared" si="9"/>
        <v>220.67</v>
      </c>
      <c r="CH6" s="34">
        <f t="shared" si="9"/>
        <v>217.82</v>
      </c>
      <c r="CI6" s="34">
        <f t="shared" si="9"/>
        <v>215.28</v>
      </c>
      <c r="CJ6" s="34">
        <f t="shared" si="9"/>
        <v>207.96</v>
      </c>
      <c r="CK6" s="34">
        <f t="shared" si="9"/>
        <v>194.31</v>
      </c>
      <c r="CL6" s="33" t="str">
        <f>IF(CL7="","",IF(CL7="-","【-】","【"&amp;SUBSTITUTE(TEXT(CL7,"#,##0.00"),"-","△")&amp;"】"))</f>
        <v>【136.39】</v>
      </c>
      <c r="CM6" s="34">
        <f>IF(CM7="",NA(),CM7)</f>
        <v>60.59</v>
      </c>
      <c r="CN6" s="34">
        <f t="shared" ref="CN6:CV6" si="10">IF(CN7="",NA(),CN7)</f>
        <v>62.09</v>
      </c>
      <c r="CO6" s="34">
        <f t="shared" si="10"/>
        <v>76.41</v>
      </c>
      <c r="CP6" s="34">
        <f t="shared" si="10"/>
        <v>61.07</v>
      </c>
      <c r="CQ6" s="34">
        <f t="shared" si="10"/>
        <v>58.71</v>
      </c>
      <c r="CR6" s="34">
        <f t="shared" si="10"/>
        <v>55.81</v>
      </c>
      <c r="CS6" s="34">
        <f t="shared" si="10"/>
        <v>54.44</v>
      </c>
      <c r="CT6" s="34">
        <f t="shared" si="10"/>
        <v>54.67</v>
      </c>
      <c r="CU6" s="34">
        <f t="shared" si="10"/>
        <v>53.51</v>
      </c>
      <c r="CV6" s="34">
        <f t="shared" si="10"/>
        <v>53.5</v>
      </c>
      <c r="CW6" s="33" t="str">
        <f>IF(CW7="","",IF(CW7="-","【-】","【"&amp;SUBSTITUTE(TEXT(CW7,"#,##0.00"),"-","△")&amp;"】"))</f>
        <v>【60.13】</v>
      </c>
      <c r="CX6" s="34">
        <f>IF(CX7="",NA(),CX7)</f>
        <v>73.92</v>
      </c>
      <c r="CY6" s="34">
        <f t="shared" ref="CY6:DG6" si="11">IF(CY7="",NA(),CY7)</f>
        <v>75.7</v>
      </c>
      <c r="CZ6" s="34">
        <f t="shared" si="11"/>
        <v>75.66</v>
      </c>
      <c r="DA6" s="34">
        <f t="shared" si="11"/>
        <v>75.78</v>
      </c>
      <c r="DB6" s="34">
        <f t="shared" si="11"/>
        <v>75.489999999999995</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0.09</v>
      </c>
      <c r="EF6" s="34">
        <f t="shared" ref="EF6:EN6" si="14">IF(EF7="",NA(),EF7)</f>
        <v>0.09</v>
      </c>
      <c r="EG6" s="33">
        <f t="shared" si="14"/>
        <v>0</v>
      </c>
      <c r="EH6" s="33">
        <f t="shared" si="14"/>
        <v>0</v>
      </c>
      <c r="EI6" s="34">
        <f t="shared" si="14"/>
        <v>0.19</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442119</v>
      </c>
      <c r="D7" s="36">
        <v>47</v>
      </c>
      <c r="E7" s="36">
        <v>17</v>
      </c>
      <c r="F7" s="36">
        <v>1</v>
      </c>
      <c r="G7" s="36">
        <v>0</v>
      </c>
      <c r="H7" s="36" t="s">
        <v>110</v>
      </c>
      <c r="I7" s="36" t="s">
        <v>111</v>
      </c>
      <c r="J7" s="36" t="s">
        <v>112</v>
      </c>
      <c r="K7" s="36" t="s">
        <v>113</v>
      </c>
      <c r="L7" s="36" t="s">
        <v>114</v>
      </c>
      <c r="M7" s="36" t="s">
        <v>115</v>
      </c>
      <c r="N7" s="37" t="s">
        <v>116</v>
      </c>
      <c r="O7" s="37" t="s">
        <v>117</v>
      </c>
      <c r="P7" s="37">
        <v>25.37</v>
      </c>
      <c r="Q7" s="37">
        <v>87.52</v>
      </c>
      <c r="R7" s="37">
        <v>2870</v>
      </c>
      <c r="S7" s="37">
        <v>57090</v>
      </c>
      <c r="T7" s="37">
        <v>439.05</v>
      </c>
      <c r="U7" s="37">
        <v>130.03</v>
      </c>
      <c r="V7" s="37">
        <v>14367</v>
      </c>
      <c r="W7" s="37">
        <v>4.8099999999999996</v>
      </c>
      <c r="X7" s="37">
        <v>2986.9</v>
      </c>
      <c r="Y7" s="37">
        <v>64.56</v>
      </c>
      <c r="Z7" s="37">
        <v>66.010000000000005</v>
      </c>
      <c r="AA7" s="37">
        <v>67.599999999999994</v>
      </c>
      <c r="AB7" s="37">
        <v>68.95</v>
      </c>
      <c r="AC7" s="37">
        <v>66.040000000000006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1132.1600000000001</v>
      </c>
      <c r="BG7" s="37">
        <v>1269.5999999999999</v>
      </c>
      <c r="BH7" s="37">
        <v>1118.28</v>
      </c>
      <c r="BI7" s="37">
        <v>1020.5</v>
      </c>
      <c r="BJ7" s="37">
        <v>2003.21</v>
      </c>
      <c r="BK7" s="37">
        <v>1209.95</v>
      </c>
      <c r="BL7" s="37">
        <v>1136.5</v>
      </c>
      <c r="BM7" s="37">
        <v>1118.56</v>
      </c>
      <c r="BN7" s="37">
        <v>1111.31</v>
      </c>
      <c r="BO7" s="37">
        <v>966.33</v>
      </c>
      <c r="BP7" s="37">
        <v>707.33</v>
      </c>
      <c r="BQ7" s="37">
        <v>98.42</v>
      </c>
      <c r="BR7" s="37">
        <v>93.7</v>
      </c>
      <c r="BS7" s="37">
        <v>99.41</v>
      </c>
      <c r="BT7" s="37">
        <v>100.91</v>
      </c>
      <c r="BU7" s="37">
        <v>91.21</v>
      </c>
      <c r="BV7" s="37">
        <v>69.48</v>
      </c>
      <c r="BW7" s="37">
        <v>71.650000000000006</v>
      </c>
      <c r="BX7" s="37">
        <v>72.33</v>
      </c>
      <c r="BY7" s="37">
        <v>75.540000000000006</v>
      </c>
      <c r="BZ7" s="37">
        <v>81.739999999999995</v>
      </c>
      <c r="CA7" s="37">
        <v>101.26</v>
      </c>
      <c r="CB7" s="37">
        <v>156.43</v>
      </c>
      <c r="CC7" s="37">
        <v>167.5</v>
      </c>
      <c r="CD7" s="37">
        <v>162.11000000000001</v>
      </c>
      <c r="CE7" s="37">
        <v>163.22999999999999</v>
      </c>
      <c r="CF7" s="37">
        <v>180.65</v>
      </c>
      <c r="CG7" s="37">
        <v>220.67</v>
      </c>
      <c r="CH7" s="37">
        <v>217.82</v>
      </c>
      <c r="CI7" s="37">
        <v>215.28</v>
      </c>
      <c r="CJ7" s="37">
        <v>207.96</v>
      </c>
      <c r="CK7" s="37">
        <v>194.31</v>
      </c>
      <c r="CL7" s="37">
        <v>136.38999999999999</v>
      </c>
      <c r="CM7" s="37">
        <v>60.59</v>
      </c>
      <c r="CN7" s="37">
        <v>62.09</v>
      </c>
      <c r="CO7" s="37">
        <v>76.41</v>
      </c>
      <c r="CP7" s="37">
        <v>61.07</v>
      </c>
      <c r="CQ7" s="37">
        <v>58.71</v>
      </c>
      <c r="CR7" s="37">
        <v>55.81</v>
      </c>
      <c r="CS7" s="37">
        <v>54.44</v>
      </c>
      <c r="CT7" s="37">
        <v>54.67</v>
      </c>
      <c r="CU7" s="37">
        <v>53.51</v>
      </c>
      <c r="CV7" s="37">
        <v>53.5</v>
      </c>
      <c r="CW7" s="37">
        <v>60.13</v>
      </c>
      <c r="CX7" s="37">
        <v>73.92</v>
      </c>
      <c r="CY7" s="37">
        <v>75.7</v>
      </c>
      <c r="CZ7" s="37">
        <v>75.66</v>
      </c>
      <c r="DA7" s="37">
        <v>75.78</v>
      </c>
      <c r="DB7" s="37">
        <v>75.489999999999995</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0.09</v>
      </c>
      <c r="EF7" s="37">
        <v>0.09</v>
      </c>
      <c r="EG7" s="37">
        <v>0</v>
      </c>
      <c r="EH7" s="37">
        <v>0</v>
      </c>
      <c r="EI7" s="37">
        <v>0.19</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cp:lastModifiedBy>
  <cp:lastPrinted>2019-01-22T03:01:02Z</cp:lastPrinted>
  <dcterms:created xsi:type="dcterms:W3CDTF">2018-12-03T09:08:40Z</dcterms:created>
  <dcterms:modified xsi:type="dcterms:W3CDTF">2019-01-24T04:04:41Z</dcterms:modified>
</cp:coreProperties>
</file>