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9v9OvFdhTxBaghewTmExPbaCXFeJe8hzOu/ADY9DVRxuGpN7gzdsJwjxdKntTBMTuEC6yHF8WatIMzfIseDKpA==" workbookSaltValue="GIClDPIiNthR7rMyhvv7X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<sst xmlns="http://schemas.openxmlformats.org/spreadsheetml/2006/main" count="232" uniqueCount="120">
  <si>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</si>
  <si>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</si>
  <si>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</si>
  <si>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</si>
  <si>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</si>
  <si>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</si>
  <si>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</si>
  <si>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</si>
  <si>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</si>
  <si>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</si>
  <si>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</si>
  <si>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</si>
  <si>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</si>
  <si>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</si>
  <si>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</si>
  <si>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</si>
  <si>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</si>
  <si>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</si>
  <si>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</si>
  <si>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</si>
  <si>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</si>
  <si>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</si>
  <si>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</si>
  <si>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</si>
  <si>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</si>
  <si>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</si>
  <si>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</si>
  <si>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</si>
  <si>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</si>
  <si>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</si>
  <si>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</si>
  <si>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</si>
  <si>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</si>
  <si>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</si>
  <si>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</si>
  <si>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</si>
  <si>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</si>
  <si>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</si>
  <si>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</si>
  <si>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</si>
  <si>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</si>
  <si>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</si>
  <si>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</si>
  <si>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</si>
  <si>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</si>
  <si>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</si>
  <si>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</si>
  <si>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</si>
  <si>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</si>
  <si>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</si>
  <si>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</si>
  <si>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</si>
  <si>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</si>
  <si>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</si>
  <si>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</si>
  <si>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</si>
  <si>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</si>
  <si>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</si>
  <si>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</si>
  <si>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</si>
  <si>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</si>
  <si>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</si>
  <si>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</si>
  <si>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</si>
  <si>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</si>
  <si>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</si>
  <si>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</si>
  <si>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</si>
  <si>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</si>
  <si>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</si>
  <si>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</si>
  <si>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</si>
  <si>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</si>
  <si>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</si>
  <si>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</si>
  <si>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</si>
  <si>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</si>
  <si>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</si>
  <si>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</si>
  <si>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</si>
  <si>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</si>
  <si>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</si>
  <si>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</si>
  <si>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</si>
  <si>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</si>
  <si>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</si>
  <si>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</si>
  <si>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</si>
  <si>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</si>
  <si>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</si>
  <si>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</si>
  <si>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</si>
  <si>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</si>
  <si>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</si>
  <si>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</si>
  <si>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</si>
  <si>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</si>
  <si>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</si>
  <si>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</si>
  <si>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</si>
  <si>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</si>
  <si>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</si>
  <si>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</si>
  <si>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</si>
  <si>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</si>
  <si>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</si>
  <si>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</si>
  <si>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</si>
  <si>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</si>
  <si>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</si>
  <si>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</si>
  <si>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</si>
  <si>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</si>
  <si>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</si>
  <si>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</si>
  <si>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</si>
  <si>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</si>
  <si>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①『経常収支比率』
  例年の平均値が100％を超えており、健全な経営が出来ていると認識している。
③『流動比率』
　保有現金が多いため、類似団体と比して流動比率が高い。今後も同傾向を確保できるよう、取り組んでいく。
④『企業債残高対給水収益比率』
　H29年度に簡易水道事業と統合し、大きく悪化した。企業債償還を順調に進め、正常化を目指す。  
⑤『料金回収率』
　簡易水道事業と統合し、大きく悪化した。適正な料金設定の在り方も含めて、今後、様々な観点から検討を行いたい。
⑥『給水原価』
　簡易水道事業と統合し、大きく悪化した。費用圧縮を目指し、効率化を目指して早期の検討を行いたい。
⑦『施設利用率』
　類似団体と比して高い水準で推移しており、効率的に運用されていると言える。
⑧『有収率』
　特に周辺部の旧簡易水道における漏水等の発生が原因であると思われ、継続的な修繕、改善を目指す。老朽管路の修繕が進行しており、有収率は改善傾向にある。今後も更なる改善を目指す。</t>
    <rPh sb="184" eb="186">
      <t>カンイ</t>
    </rPh>
    <rPh sb="186" eb="188">
      <t>スイドウ</t>
    </rPh>
    <rPh sb="188" eb="190">
      <t>ジギョウ</t>
    </rPh>
    <rPh sb="191" eb="193">
      <t>トウゴウ</t>
    </rPh>
    <rPh sb="195" eb="196">
      <t>オオ</t>
    </rPh>
    <rPh sb="198" eb="200">
      <t>アッカ</t>
    </rPh>
    <rPh sb="203" eb="205">
      <t>テキセイ</t>
    </rPh>
    <rPh sb="206" eb="208">
      <t>リョウキン</t>
    </rPh>
    <rPh sb="208" eb="210">
      <t>セッテイ</t>
    </rPh>
    <rPh sb="211" eb="212">
      <t>ア</t>
    </rPh>
    <rPh sb="213" eb="214">
      <t>カタ</t>
    </rPh>
    <rPh sb="215" eb="216">
      <t>フク</t>
    </rPh>
    <rPh sb="219" eb="221">
      <t>コンゴ</t>
    </rPh>
    <rPh sb="222" eb="224">
      <t>サマザマ</t>
    </rPh>
    <rPh sb="225" eb="227">
      <t>カンテン</t>
    </rPh>
    <rPh sb="229" eb="231">
      <t>ケントウ</t>
    </rPh>
    <rPh sb="232" eb="233">
      <t>オコナ</t>
    </rPh>
    <rPh sb="266" eb="268">
      <t>ヒヨウ</t>
    </rPh>
    <rPh sb="268" eb="270">
      <t>アッシュク</t>
    </rPh>
    <rPh sb="271" eb="273">
      <t>メザ</t>
    </rPh>
    <rPh sb="275" eb="278">
      <t>コウリツカ</t>
    </rPh>
    <rPh sb="279" eb="281">
      <t>メザ</t>
    </rPh>
    <rPh sb="283" eb="285">
      <t>ソウキ</t>
    </rPh>
    <rPh sb="286" eb="288">
      <t>ケントウ</t>
    </rPh>
    <rPh sb="289" eb="290">
      <t>オコナ</t>
    </rPh>
    <rPh sb="350" eb="351">
      <t>トク</t>
    </rPh>
    <rPh sb="352" eb="354">
      <t>シュウヘン</t>
    </rPh>
    <rPh sb="354" eb="355">
      <t>ブ</t>
    </rPh>
    <rPh sb="356" eb="357">
      <t>キュウ</t>
    </rPh>
    <rPh sb="357" eb="359">
      <t>カンイ</t>
    </rPh>
    <rPh sb="359" eb="361">
      <t>スイドウ</t>
    </rPh>
    <phoneticPr fontId="4"/>
  </si>
  <si>
    <t>①『有形固定資産減価償却率』
　簡易水道との統合により、数値の傾向に変化が生じた。今後の傾向を注視し、他指標との整合性をチェックしていきたい。
②『管路経年化率』
　簡易水道との統合により、老朽管路の割合が急増した。類似団体を大きく超えたが、老朽管の布設替えを進めているので、今後の動向をよく見て対処を検討していきたい。
③『管路更新率』
　老朽管の布設替えについて、特に旧簡易水道地域について進行している。それに伴い。数値が改善した。</t>
    <rPh sb="16" eb="18">
      <t>カンイ</t>
    </rPh>
    <rPh sb="18" eb="20">
      <t>スイドウ</t>
    </rPh>
    <rPh sb="22" eb="24">
      <t>トウゴウ</t>
    </rPh>
    <rPh sb="28" eb="30">
      <t>スウチ</t>
    </rPh>
    <rPh sb="31" eb="33">
      <t>ケイコウ</t>
    </rPh>
    <rPh sb="34" eb="36">
      <t>ヘンカ</t>
    </rPh>
    <rPh sb="37" eb="38">
      <t>ショウ</t>
    </rPh>
    <rPh sb="41" eb="43">
      <t>コンゴ</t>
    </rPh>
    <rPh sb="44" eb="46">
      <t>ケイコウ</t>
    </rPh>
    <rPh sb="47" eb="49">
      <t>チュウシ</t>
    </rPh>
    <rPh sb="51" eb="52">
      <t>ホカ</t>
    </rPh>
    <rPh sb="52" eb="54">
      <t>シヒョウ</t>
    </rPh>
    <rPh sb="56" eb="59">
      <t>セイゴウセイ</t>
    </rPh>
    <rPh sb="83" eb="85">
      <t>カンイ</t>
    </rPh>
    <rPh sb="85" eb="87">
      <t>スイドウ</t>
    </rPh>
    <rPh sb="89" eb="91">
      <t>トウゴウ</t>
    </rPh>
    <rPh sb="95" eb="97">
      <t>ロウキュウ</t>
    </rPh>
    <rPh sb="97" eb="99">
      <t>カンロ</t>
    </rPh>
    <rPh sb="100" eb="102">
      <t>ワリアイ</t>
    </rPh>
    <rPh sb="103" eb="105">
      <t>キュウゾウ</t>
    </rPh>
    <rPh sb="108" eb="110">
      <t>ルイジ</t>
    </rPh>
    <rPh sb="110" eb="112">
      <t>ダンタイ</t>
    </rPh>
    <rPh sb="113" eb="114">
      <t>オオ</t>
    </rPh>
    <rPh sb="116" eb="117">
      <t>コ</t>
    </rPh>
    <rPh sb="121" eb="123">
      <t>ロウキュウ</t>
    </rPh>
    <rPh sb="123" eb="124">
      <t>カン</t>
    </rPh>
    <rPh sb="125" eb="128">
      <t>フセツガ</t>
    </rPh>
    <rPh sb="130" eb="131">
      <t>スス</t>
    </rPh>
    <rPh sb="138" eb="140">
      <t>コンゴ</t>
    </rPh>
    <rPh sb="141" eb="143">
      <t>ドウコウ</t>
    </rPh>
    <rPh sb="146" eb="147">
      <t>ミ</t>
    </rPh>
    <rPh sb="148" eb="150">
      <t>タイショ</t>
    </rPh>
    <rPh sb="151" eb="153">
      <t>ケントウ</t>
    </rPh>
    <rPh sb="171" eb="173">
      <t>ロウキュウ</t>
    </rPh>
    <rPh sb="173" eb="174">
      <t>カン</t>
    </rPh>
    <rPh sb="175" eb="177">
      <t>フセツ</t>
    </rPh>
    <rPh sb="177" eb="178">
      <t>ガ</t>
    </rPh>
    <rPh sb="184" eb="185">
      <t>トク</t>
    </rPh>
    <rPh sb="186" eb="187">
      <t>キュウ</t>
    </rPh>
    <rPh sb="187" eb="189">
      <t>カンイ</t>
    </rPh>
    <rPh sb="189" eb="191">
      <t>スイドウ</t>
    </rPh>
    <rPh sb="191" eb="193">
      <t>チイキ</t>
    </rPh>
    <rPh sb="197" eb="199">
      <t>シンコウ</t>
    </rPh>
    <rPh sb="207" eb="208">
      <t>トモナ</t>
    </rPh>
    <rPh sb="210" eb="212">
      <t>スウチ</t>
    </rPh>
    <rPh sb="213" eb="215">
      <t>カイゼン</t>
    </rPh>
    <phoneticPr fontId="4"/>
  </si>
  <si>
    <t xml:space="preserve">
　平成29年度に、簡易水道事業の統合があった。それに伴って各種数値が悪化しており、過去の傾向とは違った結果になっているため、今後の傾向を注視していく必要がある。
　今後経営戦略の策定等を通じて包括的な分析と対策を策定していく予定である。経営戦略策定は、現在策定作業中であり、早期の策定を目指す。また、アセットマネジメントの実施や各種計画の策定にも同時進行で取り組んでいく。
　施設の老朽化や人口減少等、水道事業として対処すべき問題は多々あることから、様々な観点から調査研究を行い、将来へ向けて取り組んでいきたい。</t>
    <rPh sb="27" eb="28">
      <t>トモナ</t>
    </rPh>
    <rPh sb="30" eb="32">
      <t>カクシュ</t>
    </rPh>
    <rPh sb="32" eb="34">
      <t>スウチ</t>
    </rPh>
    <rPh sb="35" eb="37">
      <t>アッカ</t>
    </rPh>
    <rPh sb="42" eb="44">
      <t>カコ</t>
    </rPh>
    <rPh sb="45" eb="47">
      <t>ケイコウ</t>
    </rPh>
    <rPh sb="49" eb="50">
      <t>チガ</t>
    </rPh>
    <rPh sb="52" eb="54">
      <t>ケッカ</t>
    </rPh>
    <rPh sb="63" eb="65">
      <t>コンゴ</t>
    </rPh>
    <rPh sb="66" eb="68">
      <t>ケイコウ</t>
    </rPh>
    <rPh sb="69" eb="71">
      <t>チュウシ</t>
    </rPh>
    <rPh sb="75" eb="77">
      <t>ヒツヨウ</t>
    </rPh>
    <rPh sb="83" eb="85">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</si>
</sst>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0.55000000000000004</c:v>
                </c:pt>
                <c:pt idx="1">
                  <c:v>0.42</c:v>
                </c:pt>
                <c:pt idx="2">
                  <c:v>0.3</c:v>
                </c:pt>
                <c:pt idx="3">
                  <c:v>0.28000000000000003</c:v>
                </c:pt>
                <c:pt idx="4">
                  <c:v>0.49</c:v>
                </c:pt>
              </c:numCache>
            </c:numRef>
          </c:val>
          <c:extLst xmlns:c16r2="http://schemas.microsoft.com/office/drawing/2015/06/chart">
            <c:ext xmlns:c16="http://schemas.microsoft.com/office/drawing/2014/chart" uri="{C3380CC4-5D6E-409C-BE32-E72D297353CC}">
              <c16:uniqueId val="{00000000-DF36-439D-8D0B-76FC4ADC8814}"/>
            </c:ext>
          </c:extLst>
        </c:ser>
        <c:dLbls>
          <c:showLegendKey val="0"/>
          <c:showVal val="0"/>
          <c:showCatName val="0"/>
          <c:showSerName val="0"/>
          <c:showPercent val="0"/>
          <c:showBubbleSize val="0"/>
        </c:dLbls>
        <c:gapWidth val="150"/>
        <c:axId val="126985728"/>
        <c:axId val="126987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0.66</c:v>
                </c:pt>
                <c:pt idx="2">
                  <c:v>0.99</c:v>
                </c:pt>
                <c:pt idx="3">
                  <c:v>0.71</c:v>
                </c:pt>
                <c:pt idx="4">
                  <c:v>0.51</c:v>
                </c:pt>
              </c:numCache>
            </c:numRef>
          </c:val>
          <c:smooth val="0"/>
          <c:extLst xmlns:c16r2="http://schemas.microsoft.com/office/drawing/2015/06/chart">
            <c:ext xmlns:c16="http://schemas.microsoft.com/office/drawing/2014/chart" uri="{C3380CC4-5D6E-409C-BE32-E72D297353CC}">
              <c16:uniqueId val="{00000001-DF36-439D-8D0B-76FC4ADC8814}"/>
            </c:ext>
          </c:extLst>
        </c:ser>
        <c:dLbls>
          <c:showLegendKey val="0"/>
          <c:showVal val="0"/>
          <c:showCatName val="0"/>
          <c:showSerName val="0"/>
          <c:showPercent val="0"/>
          <c:showBubbleSize val="0"/>
        </c:dLbls>
        <c:marker val="1"/>
        <c:smooth val="0"/>
        <c:axId val="126985728"/>
        <c:axId val="126987648"/>
      </c:lineChart>
      <c:dateAx>
        <c:axId val="126985728"/>
        <c:scaling>
          <c:orientation val="minMax"/>
        </c:scaling>
        <c:delete val="1"/>
        <c:axPos val="b"/>
        <c:numFmt formatCode="ge" sourceLinked="1"/>
        <c:majorTickMark val="none"/>
        <c:minorTickMark val="none"/>
        <c:tickLblPos val="none"/>
        <c:crossAx val="126987648"/>
        <c:crosses val="autoZero"/>
        <c:auto val="1"/>
        <c:lblOffset val="100"/>
        <c:baseTimeUnit val="years"/>
      </c:dateAx>
      <c:valAx>
        <c:axId val="126987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985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72.33</c:v>
                </c:pt>
                <c:pt idx="1">
                  <c:v>70.680000000000007</c:v>
                </c:pt>
                <c:pt idx="2">
                  <c:v>72.53</c:v>
                </c:pt>
                <c:pt idx="3">
                  <c:v>70.3</c:v>
                </c:pt>
                <c:pt idx="4">
                  <c:v>67.849999999999994</c:v>
                </c:pt>
              </c:numCache>
            </c:numRef>
          </c:val>
          <c:extLst xmlns:c16r2="http://schemas.microsoft.com/office/drawing/2015/06/chart">
            <c:ext xmlns:c16="http://schemas.microsoft.com/office/drawing/2014/chart" uri="{C3380CC4-5D6E-409C-BE32-E72D297353CC}">
              <c16:uniqueId val="{00000000-DDC0-435B-83A5-9C27ED66993C}"/>
            </c:ext>
          </c:extLst>
        </c:ser>
        <c:dLbls>
          <c:showLegendKey val="0"/>
          <c:showVal val="0"/>
          <c:showCatName val="0"/>
          <c:showSerName val="0"/>
          <c:showPercent val="0"/>
          <c:showBubbleSize val="0"/>
        </c:dLbls>
        <c:gapWidth val="150"/>
        <c:axId val="141497856"/>
        <c:axId val="1414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55.64</c:v>
                </c:pt>
                <c:pt idx="1">
                  <c:v>55.13</c:v>
                </c:pt>
                <c:pt idx="2">
                  <c:v>54.77</c:v>
                </c:pt>
                <c:pt idx="3">
                  <c:v>54.92</c:v>
                </c:pt>
                <c:pt idx="4">
                  <c:v>60.03</c:v>
                </c:pt>
              </c:numCache>
            </c:numRef>
          </c:val>
          <c:smooth val="0"/>
          <c:extLst xmlns:c16r2="http://schemas.microsoft.com/office/drawing/2015/06/chart">
            <c:ext xmlns:c16="http://schemas.microsoft.com/office/drawing/2014/chart" uri="{C3380CC4-5D6E-409C-BE32-E72D297353CC}">
              <c16:uniqueId val="{00000001-DDC0-435B-83A5-9C27ED66993C}"/>
            </c:ext>
          </c:extLst>
        </c:ser>
        <c:dLbls>
          <c:showLegendKey val="0"/>
          <c:showVal val="0"/>
          <c:showCatName val="0"/>
          <c:showSerName val="0"/>
          <c:showPercent val="0"/>
          <c:showBubbleSize val="0"/>
        </c:dLbls>
        <c:marker val="1"/>
        <c:smooth val="0"/>
        <c:axId val="141497856"/>
        <c:axId val="141499776"/>
      </c:lineChart>
      <c:dateAx>
        <c:axId val="141497856"/>
        <c:scaling>
          <c:orientation val="minMax"/>
        </c:scaling>
        <c:delete val="1"/>
        <c:axPos val="b"/>
        <c:numFmt formatCode="ge" sourceLinked="1"/>
        <c:majorTickMark val="none"/>
        <c:minorTickMark val="none"/>
        <c:tickLblPos val="none"/>
        <c:crossAx val="141499776"/>
        <c:crosses val="autoZero"/>
        <c:auto val="1"/>
        <c:lblOffset val="100"/>
        <c:baseTimeUnit val="years"/>
      </c:dateAx>
      <c:valAx>
        <c:axId val="1414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49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80.73</c:v>
                </c:pt>
                <c:pt idx="1">
                  <c:v>82.6</c:v>
                </c:pt>
                <c:pt idx="2">
                  <c:v>81.709999999999994</c:v>
                </c:pt>
                <c:pt idx="3">
                  <c:v>86.61</c:v>
                </c:pt>
                <c:pt idx="4">
                  <c:v>81.77</c:v>
                </c:pt>
              </c:numCache>
            </c:numRef>
          </c:val>
          <c:extLst xmlns:c16r2="http://schemas.microsoft.com/office/drawing/2015/06/chart">
            <c:ext xmlns:c16="http://schemas.microsoft.com/office/drawing/2014/chart" uri="{C3380CC4-5D6E-409C-BE32-E72D297353CC}">
              <c16:uniqueId val="{00000000-C8CB-46EF-A571-E895D689762B}"/>
            </c:ext>
          </c:extLst>
        </c:ser>
        <c:dLbls>
          <c:showLegendKey val="0"/>
          <c:showVal val="0"/>
          <c:showCatName val="0"/>
          <c:showSerName val="0"/>
          <c:showPercent val="0"/>
          <c:showBubbleSize val="0"/>
        </c:dLbls>
        <c:gapWidth val="150"/>
        <c:axId val="141625216"/>
        <c:axId val="141631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83.09</c:v>
                </c:pt>
                <c:pt idx="1">
                  <c:v>83</c:v>
                </c:pt>
                <c:pt idx="2">
                  <c:v>82.89</c:v>
                </c:pt>
                <c:pt idx="3">
                  <c:v>82.66</c:v>
                </c:pt>
                <c:pt idx="4">
                  <c:v>84.81</c:v>
                </c:pt>
              </c:numCache>
            </c:numRef>
          </c:val>
          <c:smooth val="0"/>
          <c:extLst xmlns:c16r2="http://schemas.microsoft.com/office/drawing/2015/06/chart">
            <c:ext xmlns:c16="http://schemas.microsoft.com/office/drawing/2014/chart" uri="{C3380CC4-5D6E-409C-BE32-E72D297353CC}">
              <c16:uniqueId val="{00000001-C8CB-46EF-A571-E895D689762B}"/>
            </c:ext>
          </c:extLst>
        </c:ser>
        <c:dLbls>
          <c:showLegendKey val="0"/>
          <c:showVal val="0"/>
          <c:showCatName val="0"/>
          <c:showSerName val="0"/>
          <c:showPercent val="0"/>
          <c:showBubbleSize val="0"/>
        </c:dLbls>
        <c:marker val="1"/>
        <c:smooth val="0"/>
        <c:axId val="141625216"/>
        <c:axId val="141631488"/>
      </c:lineChart>
      <c:dateAx>
        <c:axId val="141625216"/>
        <c:scaling>
          <c:orientation val="minMax"/>
        </c:scaling>
        <c:delete val="1"/>
        <c:axPos val="b"/>
        <c:numFmt formatCode="ge" sourceLinked="1"/>
        <c:majorTickMark val="none"/>
        <c:minorTickMark val="none"/>
        <c:tickLblPos val="none"/>
        <c:crossAx val="141631488"/>
        <c:crosses val="autoZero"/>
        <c:auto val="1"/>
        <c:lblOffset val="100"/>
        <c:baseTimeUnit val="years"/>
      </c:dateAx>
      <c:valAx>
        <c:axId val="141631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62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95.45</c:v>
                </c:pt>
                <c:pt idx="1">
                  <c:v>105.24</c:v>
                </c:pt>
                <c:pt idx="2">
                  <c:v>143.02000000000001</c:v>
                </c:pt>
                <c:pt idx="3">
                  <c:v>103.89</c:v>
                </c:pt>
                <c:pt idx="4">
                  <c:v>102.1</c:v>
                </c:pt>
              </c:numCache>
            </c:numRef>
          </c:val>
          <c:extLst xmlns:c16r2="http://schemas.microsoft.com/office/drawing/2015/06/chart">
            <c:ext xmlns:c16="http://schemas.microsoft.com/office/drawing/2014/chart" uri="{C3380CC4-5D6E-409C-BE32-E72D297353CC}">
              <c16:uniqueId val="{00000000-66A1-485B-8EC0-183AF3545B9C}"/>
            </c:ext>
          </c:extLst>
        </c:ser>
        <c:dLbls>
          <c:showLegendKey val="0"/>
          <c:showVal val="0"/>
          <c:showCatName val="0"/>
          <c:showSerName val="0"/>
          <c:showPercent val="0"/>
          <c:showBubbleSize val="0"/>
        </c:dLbls>
        <c:gapWidth val="150"/>
        <c:axId val="129644416"/>
        <c:axId val="129650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106.55</c:v>
                </c:pt>
                <c:pt idx="1">
                  <c:v>110.01</c:v>
                </c:pt>
                <c:pt idx="2">
                  <c:v>111.21</c:v>
                </c:pt>
                <c:pt idx="3">
                  <c:v>111.71</c:v>
                </c:pt>
                <c:pt idx="4">
                  <c:v>110.68</c:v>
                </c:pt>
              </c:numCache>
            </c:numRef>
          </c:val>
          <c:smooth val="0"/>
          <c:extLst xmlns:c16r2="http://schemas.microsoft.com/office/drawing/2015/06/chart">
            <c:ext xmlns:c16="http://schemas.microsoft.com/office/drawing/2014/chart" uri="{C3380CC4-5D6E-409C-BE32-E72D297353CC}">
              <c16:uniqueId val="{00000001-66A1-485B-8EC0-183AF3545B9C}"/>
            </c:ext>
          </c:extLst>
        </c:ser>
        <c:dLbls>
          <c:showLegendKey val="0"/>
          <c:showVal val="0"/>
          <c:showCatName val="0"/>
          <c:showSerName val="0"/>
          <c:showPercent val="0"/>
          <c:showBubbleSize val="0"/>
        </c:dLbls>
        <c:marker val="1"/>
        <c:smooth val="0"/>
        <c:axId val="129644416"/>
        <c:axId val="129650688"/>
      </c:lineChart>
      <c:dateAx>
        <c:axId val="129644416"/>
        <c:scaling>
          <c:orientation val="minMax"/>
        </c:scaling>
        <c:delete val="1"/>
        <c:axPos val="b"/>
        <c:numFmt formatCode="ge" sourceLinked="1"/>
        <c:majorTickMark val="none"/>
        <c:minorTickMark val="none"/>
        <c:tickLblPos val="none"/>
        <c:crossAx val="129650688"/>
        <c:crosses val="autoZero"/>
        <c:auto val="1"/>
        <c:lblOffset val="100"/>
        <c:baseTimeUnit val="years"/>
      </c:dateAx>
      <c:valAx>
        <c:axId val="12965068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64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37.03</c:v>
                </c:pt>
                <c:pt idx="1">
                  <c:v>47.14</c:v>
                </c:pt>
                <c:pt idx="2">
                  <c:v>49.37</c:v>
                </c:pt>
                <c:pt idx="3">
                  <c:v>51.1</c:v>
                </c:pt>
                <c:pt idx="4">
                  <c:v>36.15</c:v>
                </c:pt>
              </c:numCache>
            </c:numRef>
          </c:val>
          <c:extLst xmlns:c16r2="http://schemas.microsoft.com/office/drawing/2015/06/chart">
            <c:ext xmlns:c16="http://schemas.microsoft.com/office/drawing/2014/chart" uri="{C3380CC4-5D6E-409C-BE32-E72D297353CC}">
              <c16:uniqueId val="{00000000-D0CF-4180-A1D6-E0BF8CA2CCB3}"/>
            </c:ext>
          </c:extLst>
        </c:ser>
        <c:dLbls>
          <c:showLegendKey val="0"/>
          <c:showVal val="0"/>
          <c:showCatName val="0"/>
          <c:showSerName val="0"/>
          <c:showPercent val="0"/>
          <c:showBubbleSize val="0"/>
        </c:dLbls>
        <c:gapWidth val="150"/>
        <c:axId val="129689856"/>
        <c:axId val="129696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39.06</c:v>
                </c:pt>
                <c:pt idx="1">
                  <c:v>46.66</c:v>
                </c:pt>
                <c:pt idx="2">
                  <c:v>47.46</c:v>
                </c:pt>
                <c:pt idx="3">
                  <c:v>48.49</c:v>
                </c:pt>
                <c:pt idx="4">
                  <c:v>47.28</c:v>
                </c:pt>
              </c:numCache>
            </c:numRef>
          </c:val>
          <c:smooth val="0"/>
          <c:extLst xmlns:c16r2="http://schemas.microsoft.com/office/drawing/2015/06/chart">
            <c:ext xmlns:c16="http://schemas.microsoft.com/office/drawing/2014/chart" uri="{C3380CC4-5D6E-409C-BE32-E72D297353CC}">
              <c16:uniqueId val="{00000001-D0CF-4180-A1D6-E0BF8CA2CCB3}"/>
            </c:ext>
          </c:extLst>
        </c:ser>
        <c:dLbls>
          <c:showLegendKey val="0"/>
          <c:showVal val="0"/>
          <c:showCatName val="0"/>
          <c:showSerName val="0"/>
          <c:showPercent val="0"/>
          <c:showBubbleSize val="0"/>
        </c:dLbls>
        <c:marker val="1"/>
        <c:smooth val="0"/>
        <c:axId val="129689856"/>
        <c:axId val="129696128"/>
      </c:lineChart>
      <c:dateAx>
        <c:axId val="129689856"/>
        <c:scaling>
          <c:orientation val="minMax"/>
        </c:scaling>
        <c:delete val="1"/>
        <c:axPos val="b"/>
        <c:numFmt formatCode="ge" sourceLinked="1"/>
        <c:majorTickMark val="none"/>
        <c:minorTickMark val="none"/>
        <c:tickLblPos val="none"/>
        <c:crossAx val="129696128"/>
        <c:crosses val="autoZero"/>
        <c:auto val="1"/>
        <c:lblOffset val="100"/>
        <c:baseTimeUnit val="years"/>
      </c:dateAx>
      <c:valAx>
        <c:axId val="12969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68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2.74</c:v>
                </c:pt>
                <c:pt idx="1">
                  <c:v>2.72</c:v>
                </c:pt>
                <c:pt idx="2">
                  <c:v>8.94</c:v>
                </c:pt>
                <c:pt idx="3">
                  <c:v>14.9</c:v>
                </c:pt>
                <c:pt idx="4">
                  <c:v>25.39</c:v>
                </c:pt>
              </c:numCache>
            </c:numRef>
          </c:val>
          <c:extLst xmlns:c16r2="http://schemas.microsoft.com/office/drawing/2015/06/chart">
            <c:ext xmlns:c16="http://schemas.microsoft.com/office/drawing/2014/chart" uri="{C3380CC4-5D6E-409C-BE32-E72D297353CC}">
              <c16:uniqueId val="{00000000-6438-495A-9B73-D28102FC8772}"/>
            </c:ext>
          </c:extLst>
        </c:ser>
        <c:dLbls>
          <c:showLegendKey val="0"/>
          <c:showVal val="0"/>
          <c:showCatName val="0"/>
          <c:showSerName val="0"/>
          <c:showPercent val="0"/>
          <c:showBubbleSize val="0"/>
        </c:dLbls>
        <c:gapWidth val="150"/>
        <c:axId val="129735296"/>
        <c:axId val="12974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8.8699999999999992</c:v>
                </c:pt>
                <c:pt idx="1">
                  <c:v>9.85</c:v>
                </c:pt>
                <c:pt idx="2">
                  <c:v>9.7100000000000009</c:v>
                </c:pt>
                <c:pt idx="3">
                  <c:v>12.79</c:v>
                </c:pt>
                <c:pt idx="4">
                  <c:v>12.19</c:v>
                </c:pt>
              </c:numCache>
            </c:numRef>
          </c:val>
          <c:smooth val="0"/>
          <c:extLst xmlns:c16r2="http://schemas.microsoft.com/office/drawing/2015/06/chart">
            <c:ext xmlns:c16="http://schemas.microsoft.com/office/drawing/2014/chart" uri="{C3380CC4-5D6E-409C-BE32-E72D297353CC}">
              <c16:uniqueId val="{00000001-6438-495A-9B73-D28102FC8772}"/>
            </c:ext>
          </c:extLst>
        </c:ser>
        <c:dLbls>
          <c:showLegendKey val="0"/>
          <c:showVal val="0"/>
          <c:showCatName val="0"/>
          <c:showSerName val="0"/>
          <c:showPercent val="0"/>
          <c:showBubbleSize val="0"/>
        </c:dLbls>
        <c:marker val="1"/>
        <c:smooth val="0"/>
        <c:axId val="129735296"/>
        <c:axId val="129745664"/>
      </c:lineChart>
      <c:dateAx>
        <c:axId val="129735296"/>
        <c:scaling>
          <c:orientation val="minMax"/>
        </c:scaling>
        <c:delete val="1"/>
        <c:axPos val="b"/>
        <c:numFmt formatCode="ge" sourceLinked="1"/>
        <c:majorTickMark val="none"/>
        <c:minorTickMark val="none"/>
        <c:tickLblPos val="none"/>
        <c:crossAx val="129745664"/>
        <c:crosses val="autoZero"/>
        <c:auto val="1"/>
        <c:lblOffset val="100"/>
        <c:baseTimeUnit val="years"/>
      </c:dateAx>
      <c:valAx>
        <c:axId val="129745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73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formatCode="#,##0.00;&quot;△&quot;#,##0.00;&quot;-&quot;">
                  <c:v>4.8099999999999996</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829-49E1-98BB-A73BBC48F3CB}"/>
            </c:ext>
          </c:extLst>
        </c:ser>
        <c:dLbls>
          <c:showLegendKey val="0"/>
          <c:showVal val="0"/>
          <c:showCatName val="0"/>
          <c:showSerName val="0"/>
          <c:showPercent val="0"/>
          <c:showBubbleSize val="0"/>
        </c:dLbls>
        <c:gapWidth val="150"/>
        <c:axId val="129787008"/>
        <c:axId val="129788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9.56</c:v>
                </c:pt>
                <c:pt idx="1">
                  <c:v>2.8</c:v>
                </c:pt>
                <c:pt idx="2">
                  <c:v>1.93</c:v>
                </c:pt>
                <c:pt idx="3">
                  <c:v>1.72</c:v>
                </c:pt>
                <c:pt idx="4">
                  <c:v>3.56</c:v>
                </c:pt>
              </c:numCache>
            </c:numRef>
          </c:val>
          <c:smooth val="0"/>
          <c:extLst xmlns:c16r2="http://schemas.microsoft.com/office/drawing/2015/06/chart">
            <c:ext xmlns:c16="http://schemas.microsoft.com/office/drawing/2014/chart" uri="{C3380CC4-5D6E-409C-BE32-E72D297353CC}">
              <c16:uniqueId val="{00000001-8829-49E1-98BB-A73BBC48F3CB}"/>
            </c:ext>
          </c:extLst>
        </c:ser>
        <c:dLbls>
          <c:showLegendKey val="0"/>
          <c:showVal val="0"/>
          <c:showCatName val="0"/>
          <c:showSerName val="0"/>
          <c:showPercent val="0"/>
          <c:showBubbleSize val="0"/>
        </c:dLbls>
        <c:marker val="1"/>
        <c:smooth val="0"/>
        <c:axId val="129787008"/>
        <c:axId val="129788928"/>
      </c:lineChart>
      <c:dateAx>
        <c:axId val="129787008"/>
        <c:scaling>
          <c:orientation val="minMax"/>
        </c:scaling>
        <c:delete val="1"/>
        <c:axPos val="b"/>
        <c:numFmt formatCode="ge" sourceLinked="1"/>
        <c:majorTickMark val="none"/>
        <c:minorTickMark val="none"/>
        <c:tickLblPos val="none"/>
        <c:crossAx val="129788928"/>
        <c:crosses val="autoZero"/>
        <c:auto val="1"/>
        <c:lblOffset val="100"/>
        <c:baseTimeUnit val="years"/>
      </c:dateAx>
      <c:valAx>
        <c:axId val="129788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787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1461.86</c:v>
                </c:pt>
                <c:pt idx="1">
                  <c:v>511.47</c:v>
                </c:pt>
                <c:pt idx="2">
                  <c:v>1437.73</c:v>
                </c:pt>
                <c:pt idx="3">
                  <c:v>1327.23</c:v>
                </c:pt>
                <c:pt idx="4">
                  <c:v>506.64</c:v>
                </c:pt>
              </c:numCache>
            </c:numRef>
          </c:val>
          <c:extLst xmlns:c16r2="http://schemas.microsoft.com/office/drawing/2015/06/chart">
            <c:ext xmlns:c16="http://schemas.microsoft.com/office/drawing/2014/chart" uri="{C3380CC4-5D6E-409C-BE32-E72D297353CC}">
              <c16:uniqueId val="{00000000-342D-4F5E-857A-3D2633A7F0A1}"/>
            </c:ext>
          </c:extLst>
        </c:ser>
        <c:dLbls>
          <c:showLegendKey val="0"/>
          <c:showVal val="0"/>
          <c:showCatName val="0"/>
          <c:showSerName val="0"/>
          <c:showPercent val="0"/>
          <c:showBubbleSize val="0"/>
        </c:dLbls>
        <c:gapWidth val="150"/>
        <c:axId val="129820544"/>
        <c:axId val="130154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963.24</c:v>
                </c:pt>
                <c:pt idx="1">
                  <c:v>381.53</c:v>
                </c:pt>
                <c:pt idx="2">
                  <c:v>391.54</c:v>
                </c:pt>
                <c:pt idx="3">
                  <c:v>384.34</c:v>
                </c:pt>
                <c:pt idx="4">
                  <c:v>357.34</c:v>
                </c:pt>
              </c:numCache>
            </c:numRef>
          </c:val>
          <c:smooth val="0"/>
          <c:extLst xmlns:c16r2="http://schemas.microsoft.com/office/drawing/2015/06/chart">
            <c:ext xmlns:c16="http://schemas.microsoft.com/office/drawing/2014/chart" uri="{C3380CC4-5D6E-409C-BE32-E72D297353CC}">
              <c16:uniqueId val="{00000001-342D-4F5E-857A-3D2633A7F0A1}"/>
            </c:ext>
          </c:extLst>
        </c:ser>
        <c:dLbls>
          <c:showLegendKey val="0"/>
          <c:showVal val="0"/>
          <c:showCatName val="0"/>
          <c:showSerName val="0"/>
          <c:showPercent val="0"/>
          <c:showBubbleSize val="0"/>
        </c:dLbls>
        <c:marker val="1"/>
        <c:smooth val="0"/>
        <c:axId val="129820544"/>
        <c:axId val="130154496"/>
      </c:lineChart>
      <c:dateAx>
        <c:axId val="129820544"/>
        <c:scaling>
          <c:orientation val="minMax"/>
        </c:scaling>
        <c:delete val="1"/>
        <c:axPos val="b"/>
        <c:numFmt formatCode="ge" sourceLinked="1"/>
        <c:majorTickMark val="none"/>
        <c:minorTickMark val="none"/>
        <c:tickLblPos val="none"/>
        <c:crossAx val="130154496"/>
        <c:crosses val="autoZero"/>
        <c:auto val="1"/>
        <c:lblOffset val="100"/>
        <c:baseTimeUnit val="years"/>
      </c:dateAx>
      <c:valAx>
        <c:axId val="13015449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982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627.75</c:v>
                </c:pt>
                <c:pt idx="1">
                  <c:v>620.63</c:v>
                </c:pt>
                <c:pt idx="2">
                  <c:v>600.28</c:v>
                </c:pt>
                <c:pt idx="3">
                  <c:v>567.95000000000005</c:v>
                </c:pt>
                <c:pt idx="4">
                  <c:v>699.05</c:v>
                </c:pt>
              </c:numCache>
            </c:numRef>
          </c:val>
          <c:extLst xmlns:c16r2="http://schemas.microsoft.com/office/drawing/2015/06/chart">
            <c:ext xmlns:c16="http://schemas.microsoft.com/office/drawing/2014/chart" uri="{C3380CC4-5D6E-409C-BE32-E72D297353CC}">
              <c16:uniqueId val="{00000000-590F-4A54-859D-DC70830DD79D}"/>
            </c:ext>
          </c:extLst>
        </c:ser>
        <c:dLbls>
          <c:showLegendKey val="0"/>
          <c:showVal val="0"/>
          <c:showCatName val="0"/>
          <c:showSerName val="0"/>
          <c:showPercent val="0"/>
          <c:showBubbleSize val="0"/>
        </c:dLbls>
        <c:gapWidth val="150"/>
        <c:axId val="130197760"/>
        <c:axId val="130199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400.38</c:v>
                </c:pt>
                <c:pt idx="1">
                  <c:v>393.27</c:v>
                </c:pt>
                <c:pt idx="2">
                  <c:v>386.97</c:v>
                </c:pt>
                <c:pt idx="3">
                  <c:v>380.58</c:v>
                </c:pt>
                <c:pt idx="4">
                  <c:v>373.69</c:v>
                </c:pt>
              </c:numCache>
            </c:numRef>
          </c:val>
          <c:smooth val="0"/>
          <c:extLst xmlns:c16r2="http://schemas.microsoft.com/office/drawing/2015/06/chart">
            <c:ext xmlns:c16="http://schemas.microsoft.com/office/drawing/2014/chart" uri="{C3380CC4-5D6E-409C-BE32-E72D297353CC}">
              <c16:uniqueId val="{00000001-590F-4A54-859D-DC70830DD79D}"/>
            </c:ext>
          </c:extLst>
        </c:ser>
        <c:dLbls>
          <c:showLegendKey val="0"/>
          <c:showVal val="0"/>
          <c:showCatName val="0"/>
          <c:showSerName val="0"/>
          <c:showPercent val="0"/>
          <c:showBubbleSize val="0"/>
        </c:dLbls>
        <c:marker val="1"/>
        <c:smooth val="0"/>
        <c:axId val="130197760"/>
        <c:axId val="130199936"/>
      </c:lineChart>
      <c:dateAx>
        <c:axId val="130197760"/>
        <c:scaling>
          <c:orientation val="minMax"/>
        </c:scaling>
        <c:delete val="1"/>
        <c:axPos val="b"/>
        <c:numFmt formatCode="ge" sourceLinked="1"/>
        <c:majorTickMark val="none"/>
        <c:minorTickMark val="none"/>
        <c:tickLblPos val="none"/>
        <c:crossAx val="130199936"/>
        <c:crosses val="autoZero"/>
        <c:auto val="1"/>
        <c:lblOffset val="100"/>
        <c:baseTimeUnit val="years"/>
      </c:dateAx>
      <c:valAx>
        <c:axId val="130199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3019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92.36</c:v>
                </c:pt>
                <c:pt idx="1">
                  <c:v>101.71</c:v>
                </c:pt>
                <c:pt idx="2">
                  <c:v>101</c:v>
                </c:pt>
                <c:pt idx="3">
                  <c:v>100.5</c:v>
                </c:pt>
                <c:pt idx="4">
                  <c:v>79.94</c:v>
                </c:pt>
              </c:numCache>
            </c:numRef>
          </c:val>
          <c:extLst xmlns:c16r2="http://schemas.microsoft.com/office/drawing/2015/06/chart">
            <c:ext xmlns:c16="http://schemas.microsoft.com/office/drawing/2014/chart" uri="{C3380CC4-5D6E-409C-BE32-E72D297353CC}">
              <c16:uniqueId val="{00000000-644C-4951-86F7-01F71EE7A4BE}"/>
            </c:ext>
          </c:extLst>
        </c:ser>
        <c:dLbls>
          <c:showLegendKey val="0"/>
          <c:showVal val="0"/>
          <c:showCatName val="0"/>
          <c:showSerName val="0"/>
          <c:showPercent val="0"/>
          <c:showBubbleSize val="0"/>
        </c:dLbls>
        <c:gapWidth val="150"/>
        <c:axId val="130095744"/>
        <c:axId val="130110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96.56</c:v>
                </c:pt>
                <c:pt idx="1">
                  <c:v>100.47</c:v>
                </c:pt>
                <c:pt idx="2">
                  <c:v>101.72</c:v>
                </c:pt>
                <c:pt idx="3">
                  <c:v>102.38</c:v>
                </c:pt>
                <c:pt idx="4">
                  <c:v>99.87</c:v>
                </c:pt>
              </c:numCache>
            </c:numRef>
          </c:val>
          <c:smooth val="0"/>
          <c:extLst xmlns:c16r2="http://schemas.microsoft.com/office/drawing/2015/06/chart">
            <c:ext xmlns:c16="http://schemas.microsoft.com/office/drawing/2014/chart" uri="{C3380CC4-5D6E-409C-BE32-E72D297353CC}">
              <c16:uniqueId val="{00000001-644C-4951-86F7-01F71EE7A4BE}"/>
            </c:ext>
          </c:extLst>
        </c:ser>
        <c:dLbls>
          <c:showLegendKey val="0"/>
          <c:showVal val="0"/>
          <c:showCatName val="0"/>
          <c:showSerName val="0"/>
          <c:showPercent val="0"/>
          <c:showBubbleSize val="0"/>
        </c:dLbls>
        <c:marker val="1"/>
        <c:smooth val="0"/>
        <c:axId val="130095744"/>
        <c:axId val="130110208"/>
      </c:lineChart>
      <c:dateAx>
        <c:axId val="130095744"/>
        <c:scaling>
          <c:orientation val="minMax"/>
        </c:scaling>
        <c:delete val="1"/>
        <c:axPos val="b"/>
        <c:numFmt formatCode="ge" sourceLinked="1"/>
        <c:majorTickMark val="none"/>
        <c:minorTickMark val="none"/>
        <c:tickLblPos val="none"/>
        <c:crossAx val="130110208"/>
        <c:crosses val="autoZero"/>
        <c:auto val="1"/>
        <c:lblOffset val="100"/>
        <c:baseTimeUnit val="years"/>
      </c:dateAx>
      <c:valAx>
        <c:axId val="13011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09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168.14</c:v>
                </c:pt>
                <c:pt idx="1">
                  <c:v>153.07</c:v>
                </c:pt>
                <c:pt idx="2">
                  <c:v>153.74</c:v>
                </c:pt>
                <c:pt idx="3">
                  <c:v>153.99</c:v>
                </c:pt>
                <c:pt idx="4">
                  <c:v>193.02</c:v>
                </c:pt>
              </c:numCache>
            </c:numRef>
          </c:val>
          <c:extLst xmlns:c16r2="http://schemas.microsoft.com/office/drawing/2015/06/chart">
            <c:ext xmlns:c16="http://schemas.microsoft.com/office/drawing/2014/chart" uri="{C3380CC4-5D6E-409C-BE32-E72D297353CC}">
              <c16:uniqueId val="{00000000-B3FB-4008-AB41-9DBD53CE882A}"/>
            </c:ext>
          </c:extLst>
        </c:ser>
        <c:dLbls>
          <c:showLegendKey val="0"/>
          <c:showVal val="0"/>
          <c:showCatName val="0"/>
          <c:showSerName val="0"/>
          <c:showPercent val="0"/>
          <c:showBubbleSize val="0"/>
        </c:dLbls>
        <c:gapWidth val="150"/>
        <c:axId val="130135168"/>
        <c:axId val="1301370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177.14</c:v>
                </c:pt>
                <c:pt idx="1">
                  <c:v>169.82</c:v>
                </c:pt>
                <c:pt idx="2">
                  <c:v>168.2</c:v>
                </c:pt>
                <c:pt idx="3">
                  <c:v>168.67</c:v>
                </c:pt>
                <c:pt idx="4">
                  <c:v>171.81</c:v>
                </c:pt>
              </c:numCache>
            </c:numRef>
          </c:val>
          <c:smooth val="0"/>
          <c:extLst xmlns:c16r2="http://schemas.microsoft.com/office/drawing/2015/06/chart">
            <c:ext xmlns:c16="http://schemas.microsoft.com/office/drawing/2014/chart" uri="{C3380CC4-5D6E-409C-BE32-E72D297353CC}">
              <c16:uniqueId val="{00000001-B3FB-4008-AB41-9DBD53CE882A}"/>
            </c:ext>
          </c:extLst>
        </c:ser>
        <c:dLbls>
          <c:showLegendKey val="0"/>
          <c:showVal val="0"/>
          <c:showCatName val="0"/>
          <c:showSerName val="0"/>
          <c:showPercent val="0"/>
          <c:showBubbleSize val="0"/>
        </c:dLbls>
        <c:marker val="1"/>
        <c:smooth val="0"/>
        <c:axId val="130135168"/>
        <c:axId val="130137088"/>
      </c:lineChart>
      <c:dateAx>
        <c:axId val="130135168"/>
        <c:scaling>
          <c:orientation val="minMax"/>
        </c:scaling>
        <c:delete val="1"/>
        <c:axPos val="b"/>
        <c:numFmt formatCode="ge" sourceLinked="1"/>
        <c:majorTickMark val="none"/>
        <c:minorTickMark val="none"/>
        <c:tickLblPos val="none"/>
        <c:crossAx val="130137088"/>
        <c:crosses val="autoZero"/>
        <c:auto val="1"/>
        <c:lblOffset val="100"/>
        <c:baseTimeUnit val="years"/>
      </c:dateAx>
      <c:valAx>
        <c:axId val="130137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0135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70" zoomScaleNormal="70" workbookViewId="0">
      <selection activeCell="BG90" sqref="BG9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3" t="s">
        <v>0</v>
      </c>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G2" s="83"/>
      <c r="AH2" s="83"/>
      <c r="AI2" s="83"/>
      <c r="AJ2" s="83"/>
      <c r="AK2" s="83"/>
      <c r="AL2" s="83"/>
      <c r="AM2" s="8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row>
    <row r="3" spans="1:78" ht="9.75" customHeight="1" x14ac:dyDescent="0.15">
      <c r="A3" s="2"/>
      <c r="B3" s="83"/>
      <c r="C3" s="83"/>
      <c r="D3" s="83"/>
      <c r="E3" s="83"/>
      <c r="F3" s="83"/>
      <c r="G3" s="83"/>
      <c r="H3" s="83"/>
      <c r="I3" s="83"/>
      <c r="J3" s="83"/>
      <c r="K3" s="83"/>
      <c r="L3" s="83"/>
      <c r="M3" s="83"/>
      <c r="N3" s="83"/>
      <c r="O3" s="83"/>
      <c r="P3" s="83"/>
      <c r="Q3" s="83"/>
      <c r="R3" s="83"/>
      <c r="S3" s="83"/>
      <c r="T3" s="83"/>
      <c r="U3" s="83"/>
      <c r="V3" s="83"/>
      <c r="W3" s="83"/>
      <c r="X3" s="83"/>
      <c r="Y3" s="83"/>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row>
    <row r="4" spans="1:78" ht="9.75" customHeight="1" x14ac:dyDescent="0.15">
      <c r="A4" s="2"/>
      <c r="B4" s="83"/>
      <c r="C4" s="83"/>
      <c r="D4" s="83"/>
      <c r="E4" s="83"/>
      <c r="F4" s="83"/>
      <c r="G4" s="83"/>
      <c r="H4" s="83"/>
      <c r="I4" s="83"/>
      <c r="J4" s="83"/>
      <c r="K4" s="83"/>
      <c r="L4" s="83"/>
      <c r="M4" s="83"/>
      <c r="N4" s="83"/>
      <c r="O4" s="83"/>
      <c r="P4" s="83"/>
      <c r="Q4" s="83"/>
      <c r="R4" s="83"/>
      <c r="S4" s="83"/>
      <c r="T4" s="83"/>
      <c r="U4" s="83"/>
      <c r="V4" s="83"/>
      <c r="W4" s="83"/>
      <c r="X4" s="83"/>
      <c r="Y4" s="83"/>
      <c r="Z4" s="83"/>
      <c r="AA4" s="83"/>
      <c r="AB4" s="83"/>
      <c r="AC4" s="83"/>
      <c r="AD4" s="83"/>
      <c r="AE4" s="83"/>
      <c r="AF4" s="83"/>
      <c r="AG4" s="83"/>
      <c r="AH4" s="83"/>
      <c r="AI4" s="83"/>
      <c r="AJ4" s="83"/>
      <c r="AK4" s="83"/>
      <c r="AL4" s="83"/>
      <c r="AM4" s="8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4" t="str">
        <f>データ!H6</f>
        <v>大分県　宇佐市</v>
      </c>
      <c r="C6" s="84"/>
      <c r="D6" s="84"/>
      <c r="E6" s="84"/>
      <c r="F6" s="84"/>
      <c r="G6" s="84"/>
      <c r="H6" s="84"/>
      <c r="I6" s="84"/>
      <c r="J6" s="84"/>
      <c r="K6" s="84"/>
      <c r="L6" s="84"/>
      <c r="M6" s="84"/>
      <c r="N6" s="84"/>
      <c r="O6" s="84"/>
      <c r="P6" s="84"/>
      <c r="Q6" s="84"/>
      <c r="R6" s="84"/>
      <c r="S6" s="84"/>
      <c r="T6" s="84"/>
      <c r="U6" s="84"/>
      <c r="V6" s="84"/>
      <c r="W6" s="84"/>
      <c r="X6" s="84"/>
      <c r="Y6" s="84"/>
      <c r="Z6" s="84"/>
      <c r="AA6" s="84"/>
      <c r="AB6" s="84"/>
      <c r="AC6" s="84"/>
      <c r="AD6" s="85"/>
      <c r="AE6" s="85"/>
      <c r="AF6" s="85"/>
      <c r="AG6" s="8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5" t="s">
        <v>1</v>
      </c>
      <c r="C7" s="76"/>
      <c r="D7" s="76"/>
      <c r="E7" s="76"/>
      <c r="F7" s="76"/>
      <c r="G7" s="76"/>
      <c r="H7" s="76"/>
      <c r="I7" s="75" t="s">
        <v>2</v>
      </c>
      <c r="J7" s="76"/>
      <c r="K7" s="76"/>
      <c r="L7" s="76"/>
      <c r="M7" s="76"/>
      <c r="N7" s="76"/>
      <c r="O7" s="77"/>
      <c r="P7" s="78" t="s">
        <v>3</v>
      </c>
      <c r="Q7" s="78"/>
      <c r="R7" s="78"/>
      <c r="S7" s="78"/>
      <c r="T7" s="78"/>
      <c r="U7" s="78"/>
      <c r="V7" s="78"/>
      <c r="W7" s="78" t="s">
        <v>4</v>
      </c>
      <c r="X7" s="78"/>
      <c r="Y7" s="78"/>
      <c r="Z7" s="78"/>
      <c r="AA7" s="78"/>
      <c r="AB7" s="78"/>
      <c r="AC7" s="78"/>
      <c r="AD7" s="78" t="s">
        <v>5</v>
      </c>
      <c r="AE7" s="78"/>
      <c r="AF7" s="78"/>
      <c r="AG7" s="78"/>
      <c r="AH7" s="78"/>
      <c r="AI7" s="78"/>
      <c r="AJ7" s="78"/>
      <c r="AK7" s="4"/>
      <c r="AL7" s="78" t="s">
        <v>6</v>
      </c>
      <c r="AM7" s="78"/>
      <c r="AN7" s="78"/>
      <c r="AO7" s="78"/>
      <c r="AP7" s="78"/>
      <c r="AQ7" s="78"/>
      <c r="AR7" s="78"/>
      <c r="AS7" s="78"/>
      <c r="AT7" s="75" t="s">
        <v>7</v>
      </c>
      <c r="AU7" s="76"/>
      <c r="AV7" s="76"/>
      <c r="AW7" s="76"/>
      <c r="AX7" s="76"/>
      <c r="AY7" s="76"/>
      <c r="AZ7" s="76"/>
      <c r="BA7" s="76"/>
      <c r="BB7" s="78" t="s">
        <v>8</v>
      </c>
      <c r="BC7" s="78"/>
      <c r="BD7" s="78"/>
      <c r="BE7" s="78"/>
      <c r="BF7" s="78"/>
      <c r="BG7" s="78"/>
      <c r="BH7" s="78"/>
      <c r="BI7" s="78"/>
      <c r="BJ7" s="3"/>
      <c r="BK7" s="3"/>
      <c r="BL7" s="5" t="s">
        <v>9</v>
      </c>
      <c r="BM7" s="6"/>
      <c r="BN7" s="6"/>
      <c r="BO7" s="6"/>
      <c r="BP7" s="6"/>
      <c r="BQ7" s="6"/>
      <c r="BR7" s="6"/>
      <c r="BS7" s="6"/>
      <c r="BT7" s="6"/>
      <c r="BU7" s="6"/>
      <c r="BV7" s="6"/>
      <c r="BW7" s="6"/>
      <c r="BX7" s="6"/>
      <c r="BY7" s="7"/>
    </row>
    <row r="8" spans="1:78" ht="18.75" customHeight="1" x14ac:dyDescent="0.15">
      <c r="A8" s="2"/>
      <c r="B8" s="79" t="str">
        <f>データ!$I$6</f>
        <v>法適用</v>
      </c>
      <c r="C8" s="80"/>
      <c r="D8" s="80"/>
      <c r="E8" s="80"/>
      <c r="F8" s="80"/>
      <c r="G8" s="80"/>
      <c r="H8" s="80"/>
      <c r="I8" s="79" t="str">
        <f>データ!$J$6</f>
        <v>水道事業</v>
      </c>
      <c r="J8" s="80"/>
      <c r="K8" s="80"/>
      <c r="L8" s="80"/>
      <c r="M8" s="80"/>
      <c r="N8" s="80"/>
      <c r="O8" s="81"/>
      <c r="P8" s="82" t="str">
        <f>データ!$K$6</f>
        <v>末端給水事業</v>
      </c>
      <c r="Q8" s="82"/>
      <c r="R8" s="82"/>
      <c r="S8" s="82"/>
      <c r="T8" s="82"/>
      <c r="U8" s="82"/>
      <c r="V8" s="82"/>
      <c r="W8" s="82" t="str">
        <f>データ!$L$6</f>
        <v>A5</v>
      </c>
      <c r="X8" s="82"/>
      <c r="Y8" s="82"/>
      <c r="Z8" s="82"/>
      <c r="AA8" s="82"/>
      <c r="AB8" s="82"/>
      <c r="AC8" s="82"/>
      <c r="AD8" s="82" t="str">
        <f>データ!$M$6</f>
        <v>非設置</v>
      </c>
      <c r="AE8" s="82"/>
      <c r="AF8" s="82"/>
      <c r="AG8" s="82"/>
      <c r="AH8" s="82"/>
      <c r="AI8" s="82"/>
      <c r="AJ8" s="82"/>
      <c r="AK8" s="4"/>
      <c r="AL8" s="70">
        <f>データ!$R$6</f>
        <v>57090</v>
      </c>
      <c r="AM8" s="70"/>
      <c r="AN8" s="70"/>
      <c r="AO8" s="70"/>
      <c r="AP8" s="70"/>
      <c r="AQ8" s="70"/>
      <c r="AR8" s="70"/>
      <c r="AS8" s="70"/>
      <c r="AT8" s="66">
        <f>データ!$S$6</f>
        <v>439.05</v>
      </c>
      <c r="AU8" s="67"/>
      <c r="AV8" s="67"/>
      <c r="AW8" s="67"/>
      <c r="AX8" s="67"/>
      <c r="AY8" s="67"/>
      <c r="AZ8" s="67"/>
      <c r="BA8" s="67"/>
      <c r="BB8" s="69">
        <f>データ!$T$6</f>
        <v>130.03</v>
      </c>
      <c r="BC8" s="69"/>
      <c r="BD8" s="69"/>
      <c r="BE8" s="69"/>
      <c r="BF8" s="69"/>
      <c r="BG8" s="69"/>
      <c r="BH8" s="69"/>
      <c r="BI8" s="69"/>
      <c r="BJ8" s="3"/>
      <c r="BK8" s="3"/>
      <c r="BL8" s="73" t="s">
        <v>10</v>
      </c>
      <c r="BM8" s="74"/>
      <c r="BN8" s="8" t="s">
        <v>11</v>
      </c>
      <c r="BO8" s="9"/>
      <c r="BP8" s="9"/>
      <c r="BQ8" s="9"/>
      <c r="BR8" s="9"/>
      <c r="BS8" s="9"/>
      <c r="BT8" s="9"/>
      <c r="BU8" s="9"/>
      <c r="BV8" s="9"/>
      <c r="BW8" s="9"/>
      <c r="BX8" s="9"/>
      <c r="BY8" s="10"/>
    </row>
    <row r="9" spans="1:78" ht="18.75" customHeight="1" x14ac:dyDescent="0.15">
      <c r="A9" s="2"/>
      <c r="B9" s="75" t="s">
        <v>12</v>
      </c>
      <c r="C9" s="76"/>
      <c r="D9" s="76"/>
      <c r="E9" s="76"/>
      <c r="F9" s="76"/>
      <c r="G9" s="76"/>
      <c r="H9" s="76"/>
      <c r="I9" s="75" t="s">
        <v>13</v>
      </c>
      <c r="J9" s="76"/>
      <c r="K9" s="76"/>
      <c r="L9" s="76"/>
      <c r="M9" s="76"/>
      <c r="N9" s="76"/>
      <c r="O9" s="77"/>
      <c r="P9" s="78" t="s">
        <v>14</v>
      </c>
      <c r="Q9" s="78"/>
      <c r="R9" s="78"/>
      <c r="S9" s="78"/>
      <c r="T9" s="78"/>
      <c r="U9" s="78"/>
      <c r="V9" s="78"/>
      <c r="W9" s="78" t="s">
        <v>15</v>
      </c>
      <c r="X9" s="78"/>
      <c r="Y9" s="78"/>
      <c r="Z9" s="78"/>
      <c r="AA9" s="78"/>
      <c r="AB9" s="78"/>
      <c r="AC9" s="78"/>
      <c r="AD9" s="2"/>
      <c r="AE9" s="2"/>
      <c r="AF9" s="2"/>
      <c r="AG9" s="2"/>
      <c r="AH9" s="4"/>
      <c r="AI9" s="4"/>
      <c r="AJ9" s="4"/>
      <c r="AK9" s="4"/>
      <c r="AL9" s="78" t="s">
        <v>16</v>
      </c>
      <c r="AM9" s="78"/>
      <c r="AN9" s="78"/>
      <c r="AO9" s="78"/>
      <c r="AP9" s="78"/>
      <c r="AQ9" s="78"/>
      <c r="AR9" s="78"/>
      <c r="AS9" s="78"/>
      <c r="AT9" s="75" t="s">
        <v>17</v>
      </c>
      <c r="AU9" s="76"/>
      <c r="AV9" s="76"/>
      <c r="AW9" s="76"/>
      <c r="AX9" s="76"/>
      <c r="AY9" s="76"/>
      <c r="AZ9" s="76"/>
      <c r="BA9" s="76"/>
      <c r="BB9" s="78" t="s">
        <v>18</v>
      </c>
      <c r="BC9" s="78"/>
      <c r="BD9" s="78"/>
      <c r="BE9" s="78"/>
      <c r="BF9" s="78"/>
      <c r="BG9" s="78"/>
      <c r="BH9" s="78"/>
      <c r="BI9" s="78"/>
      <c r="BJ9" s="3"/>
      <c r="BK9" s="3"/>
      <c r="BL9" s="64" t="s">
        <v>19</v>
      </c>
      <c r="BM9" s="65"/>
      <c r="BN9" s="11" t="s">
        <v>20</v>
      </c>
      <c r="BO9" s="12"/>
      <c r="BP9" s="12"/>
      <c r="BQ9" s="12"/>
      <c r="BR9" s="12"/>
      <c r="BS9" s="12"/>
      <c r="BT9" s="12"/>
      <c r="BU9" s="12"/>
      <c r="BV9" s="12"/>
      <c r="BW9" s="12"/>
      <c r="BX9" s="12"/>
      <c r="BY9" s="13"/>
    </row>
    <row r="10" spans="1:78" ht="18.75" customHeight="1" x14ac:dyDescent="0.15">
      <c r="A10" s="2"/>
      <c r="B10" s="66" t="str">
        <f>データ!$N$6</f>
        <v>-</v>
      </c>
      <c r="C10" s="67"/>
      <c r="D10" s="67"/>
      <c r="E10" s="67"/>
      <c r="F10" s="67"/>
      <c r="G10" s="67"/>
      <c r="H10" s="67"/>
      <c r="I10" s="66">
        <f>データ!$O$6</f>
        <v>60.71</v>
      </c>
      <c r="J10" s="67"/>
      <c r="K10" s="67"/>
      <c r="L10" s="67"/>
      <c r="M10" s="67"/>
      <c r="N10" s="67"/>
      <c r="O10" s="68"/>
      <c r="P10" s="69">
        <f>データ!$P$6</f>
        <v>70.78</v>
      </c>
      <c r="Q10" s="69"/>
      <c r="R10" s="69"/>
      <c r="S10" s="69"/>
      <c r="T10" s="69"/>
      <c r="U10" s="69"/>
      <c r="V10" s="69"/>
      <c r="W10" s="70">
        <f>データ!$Q$6</f>
        <v>3120</v>
      </c>
      <c r="X10" s="70"/>
      <c r="Y10" s="70"/>
      <c r="Z10" s="70"/>
      <c r="AA10" s="70"/>
      <c r="AB10" s="70"/>
      <c r="AC10" s="70"/>
      <c r="AD10" s="2"/>
      <c r="AE10" s="2"/>
      <c r="AF10" s="2"/>
      <c r="AG10" s="2"/>
      <c r="AH10" s="4"/>
      <c r="AI10" s="4"/>
      <c r="AJ10" s="4"/>
      <c r="AK10" s="4"/>
      <c r="AL10" s="70">
        <f>データ!$U$6</f>
        <v>40090</v>
      </c>
      <c r="AM10" s="70"/>
      <c r="AN10" s="70"/>
      <c r="AO10" s="70"/>
      <c r="AP10" s="70"/>
      <c r="AQ10" s="70"/>
      <c r="AR10" s="70"/>
      <c r="AS10" s="70"/>
      <c r="AT10" s="66">
        <f>データ!$V$6</f>
        <v>145</v>
      </c>
      <c r="AU10" s="67"/>
      <c r="AV10" s="67"/>
      <c r="AW10" s="67"/>
      <c r="AX10" s="67"/>
      <c r="AY10" s="67"/>
      <c r="AZ10" s="67"/>
      <c r="BA10" s="67"/>
      <c r="BB10" s="69">
        <f>データ!$W$6</f>
        <v>276.48</v>
      </c>
      <c r="BC10" s="69"/>
      <c r="BD10" s="69"/>
      <c r="BE10" s="69"/>
      <c r="BF10" s="69"/>
      <c r="BG10" s="69"/>
      <c r="BH10" s="69"/>
      <c r="BI10" s="69"/>
      <c r="BJ10" s="2"/>
      <c r="BK10" s="2"/>
      <c r="BL10" s="71" t="s">
        <v>21</v>
      </c>
      <c r="BM10" s="72"/>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23</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24</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25</v>
      </c>
      <c r="BM14" s="44"/>
      <c r="BN14" s="44"/>
      <c r="BO14" s="44"/>
      <c r="BP14" s="44"/>
      <c r="BQ14" s="44"/>
      <c r="BR14" s="44"/>
      <c r="BS14" s="44"/>
      <c r="BT14" s="44"/>
      <c r="BU14" s="44"/>
      <c r="BV14" s="44"/>
      <c r="BW14" s="44"/>
      <c r="BX14" s="44"/>
      <c r="BY14" s="44"/>
      <c r="BZ14" s="45"/>
    </row>
    <row r="15" spans="1:78" ht="13.5" customHeight="1" x14ac:dyDescent="0.15">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49" t="s">
        <v>117</v>
      </c>
      <c r="BM16" s="50"/>
      <c r="BN16" s="50"/>
      <c r="BO16" s="50"/>
      <c r="BP16" s="50"/>
      <c r="BQ16" s="50"/>
      <c r="BR16" s="50"/>
      <c r="BS16" s="50"/>
      <c r="BT16" s="50"/>
      <c r="BU16" s="50"/>
      <c r="BV16" s="50"/>
      <c r="BW16" s="50"/>
      <c r="BX16" s="50"/>
      <c r="BY16" s="50"/>
      <c r="BZ16" s="5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7"/>
      <c r="C34" s="55" t="s">
        <v>26</v>
      </c>
      <c r="D34" s="55"/>
      <c r="E34" s="55"/>
      <c r="F34" s="55"/>
      <c r="G34" s="55"/>
      <c r="H34" s="55"/>
      <c r="I34" s="55"/>
      <c r="J34" s="55"/>
      <c r="K34" s="55"/>
      <c r="L34" s="55"/>
      <c r="M34" s="55"/>
      <c r="N34" s="55"/>
      <c r="O34" s="55"/>
      <c r="P34" s="55"/>
      <c r="Q34" s="19"/>
      <c r="R34" s="55" t="s">
        <v>27</v>
      </c>
      <c r="S34" s="55"/>
      <c r="T34" s="55"/>
      <c r="U34" s="55"/>
      <c r="V34" s="55"/>
      <c r="W34" s="55"/>
      <c r="X34" s="55"/>
      <c r="Y34" s="55"/>
      <c r="Z34" s="55"/>
      <c r="AA34" s="55"/>
      <c r="AB34" s="55"/>
      <c r="AC34" s="55"/>
      <c r="AD34" s="55"/>
      <c r="AE34" s="55"/>
      <c r="AF34" s="19"/>
      <c r="AG34" s="55" t="s">
        <v>28</v>
      </c>
      <c r="AH34" s="55"/>
      <c r="AI34" s="55"/>
      <c r="AJ34" s="55"/>
      <c r="AK34" s="55"/>
      <c r="AL34" s="55"/>
      <c r="AM34" s="55"/>
      <c r="AN34" s="55"/>
      <c r="AO34" s="55"/>
      <c r="AP34" s="55"/>
      <c r="AQ34" s="55"/>
      <c r="AR34" s="55"/>
      <c r="AS34" s="55"/>
      <c r="AT34" s="55"/>
      <c r="AU34" s="19"/>
      <c r="AV34" s="55" t="s">
        <v>29</v>
      </c>
      <c r="AW34" s="55"/>
      <c r="AX34" s="55"/>
      <c r="AY34" s="55"/>
      <c r="AZ34" s="55"/>
      <c r="BA34" s="55"/>
      <c r="BB34" s="55"/>
      <c r="BC34" s="55"/>
      <c r="BD34" s="55"/>
      <c r="BE34" s="55"/>
      <c r="BF34" s="55"/>
      <c r="BG34" s="55"/>
      <c r="BH34" s="55"/>
      <c r="BI34" s="55"/>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7"/>
      <c r="C35" s="55"/>
      <c r="D35" s="55"/>
      <c r="E35" s="55"/>
      <c r="F35" s="55"/>
      <c r="G35" s="55"/>
      <c r="H35" s="55"/>
      <c r="I35" s="55"/>
      <c r="J35" s="55"/>
      <c r="K35" s="55"/>
      <c r="L35" s="55"/>
      <c r="M35" s="55"/>
      <c r="N35" s="55"/>
      <c r="O35" s="55"/>
      <c r="P35" s="55"/>
      <c r="Q35" s="19"/>
      <c r="R35" s="55"/>
      <c r="S35" s="55"/>
      <c r="T35" s="55"/>
      <c r="U35" s="55"/>
      <c r="V35" s="55"/>
      <c r="W35" s="55"/>
      <c r="X35" s="55"/>
      <c r="Y35" s="55"/>
      <c r="Z35" s="55"/>
      <c r="AA35" s="55"/>
      <c r="AB35" s="55"/>
      <c r="AC35" s="55"/>
      <c r="AD35" s="55"/>
      <c r="AE35" s="55"/>
      <c r="AF35" s="19"/>
      <c r="AG35" s="55"/>
      <c r="AH35" s="55"/>
      <c r="AI35" s="55"/>
      <c r="AJ35" s="55"/>
      <c r="AK35" s="55"/>
      <c r="AL35" s="55"/>
      <c r="AM35" s="55"/>
      <c r="AN35" s="55"/>
      <c r="AO35" s="55"/>
      <c r="AP35" s="55"/>
      <c r="AQ35" s="55"/>
      <c r="AR35" s="55"/>
      <c r="AS35" s="55"/>
      <c r="AT35" s="55"/>
      <c r="AU35" s="19"/>
      <c r="AV35" s="55"/>
      <c r="AW35" s="55"/>
      <c r="AX35" s="55"/>
      <c r="AY35" s="55"/>
      <c r="AZ35" s="55"/>
      <c r="BA35" s="55"/>
      <c r="BB35" s="55"/>
      <c r="BC35" s="55"/>
      <c r="BD35" s="55"/>
      <c r="BE35" s="55"/>
      <c r="BF35" s="55"/>
      <c r="BG35" s="55"/>
      <c r="BH35" s="55"/>
      <c r="BI35" s="55"/>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3" t="s">
        <v>30</v>
      </c>
      <c r="BM45" s="44"/>
      <c r="BN45" s="44"/>
      <c r="BO45" s="44"/>
      <c r="BP45" s="44"/>
      <c r="BQ45" s="44"/>
      <c r="BR45" s="44"/>
      <c r="BS45" s="44"/>
      <c r="BT45" s="44"/>
      <c r="BU45" s="44"/>
      <c r="BV45" s="44"/>
      <c r="BW45" s="44"/>
      <c r="BX45" s="44"/>
      <c r="BY45" s="44"/>
      <c r="BZ45" s="4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49" t="s">
        <v>118</v>
      </c>
      <c r="BM47" s="50"/>
      <c r="BN47" s="50"/>
      <c r="BO47" s="50"/>
      <c r="BP47" s="50"/>
      <c r="BQ47" s="50"/>
      <c r="BR47" s="50"/>
      <c r="BS47" s="50"/>
      <c r="BT47" s="50"/>
      <c r="BU47" s="50"/>
      <c r="BV47" s="50"/>
      <c r="BW47" s="50"/>
      <c r="BX47" s="50"/>
      <c r="BY47" s="50"/>
      <c r="BZ47" s="51"/>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7"/>
      <c r="C56" s="55" t="s">
        <v>31</v>
      </c>
      <c r="D56" s="55"/>
      <c r="E56" s="55"/>
      <c r="F56" s="55"/>
      <c r="G56" s="55"/>
      <c r="H56" s="55"/>
      <c r="I56" s="55"/>
      <c r="J56" s="55"/>
      <c r="K56" s="55"/>
      <c r="L56" s="55"/>
      <c r="M56" s="55"/>
      <c r="N56" s="55"/>
      <c r="O56" s="55"/>
      <c r="P56" s="55"/>
      <c r="Q56" s="19"/>
      <c r="R56" s="55" t="s">
        <v>32</v>
      </c>
      <c r="S56" s="55"/>
      <c r="T56" s="55"/>
      <c r="U56" s="55"/>
      <c r="V56" s="55"/>
      <c r="W56" s="55"/>
      <c r="X56" s="55"/>
      <c r="Y56" s="55"/>
      <c r="Z56" s="55"/>
      <c r="AA56" s="55"/>
      <c r="AB56" s="55"/>
      <c r="AC56" s="55"/>
      <c r="AD56" s="55"/>
      <c r="AE56" s="55"/>
      <c r="AF56" s="19"/>
      <c r="AG56" s="55" t="s">
        <v>33</v>
      </c>
      <c r="AH56" s="55"/>
      <c r="AI56" s="55"/>
      <c r="AJ56" s="55"/>
      <c r="AK56" s="55"/>
      <c r="AL56" s="55"/>
      <c r="AM56" s="55"/>
      <c r="AN56" s="55"/>
      <c r="AO56" s="55"/>
      <c r="AP56" s="55"/>
      <c r="AQ56" s="55"/>
      <c r="AR56" s="55"/>
      <c r="AS56" s="55"/>
      <c r="AT56" s="55"/>
      <c r="AU56" s="19"/>
      <c r="AV56" s="55" t="s">
        <v>34</v>
      </c>
      <c r="AW56" s="55"/>
      <c r="AX56" s="55"/>
      <c r="AY56" s="55"/>
      <c r="AZ56" s="55"/>
      <c r="BA56" s="55"/>
      <c r="BB56" s="55"/>
      <c r="BC56" s="55"/>
      <c r="BD56" s="55"/>
      <c r="BE56" s="55"/>
      <c r="BF56" s="55"/>
      <c r="BG56" s="55"/>
      <c r="BH56" s="55"/>
      <c r="BI56" s="55"/>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7"/>
      <c r="C57" s="55"/>
      <c r="D57" s="55"/>
      <c r="E57" s="55"/>
      <c r="F57" s="55"/>
      <c r="G57" s="55"/>
      <c r="H57" s="55"/>
      <c r="I57" s="55"/>
      <c r="J57" s="55"/>
      <c r="K57" s="55"/>
      <c r="L57" s="55"/>
      <c r="M57" s="55"/>
      <c r="N57" s="55"/>
      <c r="O57" s="55"/>
      <c r="P57" s="55"/>
      <c r="Q57" s="19"/>
      <c r="R57" s="55"/>
      <c r="S57" s="55"/>
      <c r="T57" s="55"/>
      <c r="U57" s="55"/>
      <c r="V57" s="55"/>
      <c r="W57" s="55"/>
      <c r="X57" s="55"/>
      <c r="Y57" s="55"/>
      <c r="Z57" s="55"/>
      <c r="AA57" s="55"/>
      <c r="AB57" s="55"/>
      <c r="AC57" s="55"/>
      <c r="AD57" s="55"/>
      <c r="AE57" s="55"/>
      <c r="AF57" s="19"/>
      <c r="AG57" s="55"/>
      <c r="AH57" s="55"/>
      <c r="AI57" s="55"/>
      <c r="AJ57" s="55"/>
      <c r="AK57" s="55"/>
      <c r="AL57" s="55"/>
      <c r="AM57" s="55"/>
      <c r="AN57" s="55"/>
      <c r="AO57" s="55"/>
      <c r="AP57" s="55"/>
      <c r="AQ57" s="55"/>
      <c r="AR57" s="55"/>
      <c r="AS57" s="55"/>
      <c r="AT57" s="55"/>
      <c r="AU57" s="19"/>
      <c r="AV57" s="55"/>
      <c r="AW57" s="55"/>
      <c r="AX57" s="55"/>
      <c r="AY57" s="55"/>
      <c r="AZ57" s="55"/>
      <c r="BA57" s="55"/>
      <c r="BB57" s="55"/>
      <c r="BC57" s="55"/>
      <c r="BD57" s="55"/>
      <c r="BE57" s="55"/>
      <c r="BF57" s="55"/>
      <c r="BG57" s="55"/>
      <c r="BH57" s="55"/>
      <c r="BI57" s="55"/>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9"/>
      <c r="BM59" s="50"/>
      <c r="BN59" s="50"/>
      <c r="BO59" s="50"/>
      <c r="BP59" s="50"/>
      <c r="BQ59" s="50"/>
      <c r="BR59" s="50"/>
      <c r="BS59" s="50"/>
      <c r="BT59" s="50"/>
      <c r="BU59" s="50"/>
      <c r="BV59" s="50"/>
      <c r="BW59" s="50"/>
      <c r="BX59" s="50"/>
      <c r="BY59" s="50"/>
      <c r="BZ59" s="51"/>
    </row>
    <row r="60" spans="1:78" ht="13.5" customHeight="1" x14ac:dyDescent="0.15">
      <c r="A60" s="2"/>
      <c r="B60" s="56" t="s">
        <v>35</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x14ac:dyDescent="0.15">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3" t="s">
        <v>36</v>
      </c>
      <c r="BM64" s="44"/>
      <c r="BN64" s="44"/>
      <c r="BO64" s="44"/>
      <c r="BP64" s="44"/>
      <c r="BQ64" s="44"/>
      <c r="BR64" s="44"/>
      <c r="BS64" s="44"/>
      <c r="BT64" s="44"/>
      <c r="BU64" s="44"/>
      <c r="BV64" s="44"/>
      <c r="BW64" s="44"/>
      <c r="BX64" s="44"/>
      <c r="BY64" s="44"/>
      <c r="BZ64" s="4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49" t="s">
        <v>119</v>
      </c>
      <c r="BM66" s="50"/>
      <c r="BN66" s="50"/>
      <c r="BO66" s="50"/>
      <c r="BP66" s="50"/>
      <c r="BQ66" s="50"/>
      <c r="BR66" s="50"/>
      <c r="BS66" s="50"/>
      <c r="BT66" s="50"/>
      <c r="BU66" s="50"/>
      <c r="BV66" s="50"/>
      <c r="BW66" s="50"/>
      <c r="BX66" s="50"/>
      <c r="BY66" s="50"/>
      <c r="BZ66" s="51"/>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7"/>
      <c r="C79" s="55" t="s">
        <v>37</v>
      </c>
      <c r="D79" s="55"/>
      <c r="E79" s="55"/>
      <c r="F79" s="55"/>
      <c r="G79" s="55"/>
      <c r="H79" s="55"/>
      <c r="I79" s="55"/>
      <c r="J79" s="55"/>
      <c r="K79" s="55"/>
      <c r="L79" s="55"/>
      <c r="M79" s="55"/>
      <c r="N79" s="55"/>
      <c r="O79" s="55"/>
      <c r="P79" s="55"/>
      <c r="Q79" s="55"/>
      <c r="R79" s="55"/>
      <c r="S79" s="55"/>
      <c r="T79" s="55"/>
      <c r="U79" s="19"/>
      <c r="V79" s="19"/>
      <c r="W79" s="55" t="s">
        <v>38</v>
      </c>
      <c r="X79" s="55"/>
      <c r="Y79" s="55"/>
      <c r="Z79" s="55"/>
      <c r="AA79" s="55"/>
      <c r="AB79" s="55"/>
      <c r="AC79" s="55"/>
      <c r="AD79" s="55"/>
      <c r="AE79" s="55"/>
      <c r="AF79" s="55"/>
      <c r="AG79" s="55"/>
      <c r="AH79" s="55"/>
      <c r="AI79" s="55"/>
      <c r="AJ79" s="55"/>
      <c r="AK79" s="55"/>
      <c r="AL79" s="55"/>
      <c r="AM79" s="55"/>
      <c r="AN79" s="55"/>
      <c r="AO79" s="19"/>
      <c r="AP79" s="19"/>
      <c r="AQ79" s="55" t="s">
        <v>39</v>
      </c>
      <c r="AR79" s="55"/>
      <c r="AS79" s="55"/>
      <c r="AT79" s="55"/>
      <c r="AU79" s="55"/>
      <c r="AV79" s="55"/>
      <c r="AW79" s="55"/>
      <c r="AX79" s="55"/>
      <c r="AY79" s="55"/>
      <c r="AZ79" s="55"/>
      <c r="BA79" s="55"/>
      <c r="BB79" s="55"/>
      <c r="BC79" s="55"/>
      <c r="BD79" s="55"/>
      <c r="BE79" s="55"/>
      <c r="BF79" s="55"/>
      <c r="BG79" s="55"/>
      <c r="BH79" s="55"/>
      <c r="BI79" s="4"/>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7"/>
      <c r="C80" s="55"/>
      <c r="D80" s="55"/>
      <c r="E80" s="55"/>
      <c r="F80" s="55"/>
      <c r="G80" s="55"/>
      <c r="H80" s="55"/>
      <c r="I80" s="55"/>
      <c r="J80" s="55"/>
      <c r="K80" s="55"/>
      <c r="L80" s="55"/>
      <c r="M80" s="55"/>
      <c r="N80" s="55"/>
      <c r="O80" s="55"/>
      <c r="P80" s="55"/>
      <c r="Q80" s="55"/>
      <c r="R80" s="55"/>
      <c r="S80" s="55"/>
      <c r="T80" s="55"/>
      <c r="U80" s="19"/>
      <c r="V80" s="19"/>
      <c r="W80" s="55"/>
      <c r="X80" s="55"/>
      <c r="Y80" s="55"/>
      <c r="Z80" s="55"/>
      <c r="AA80" s="55"/>
      <c r="AB80" s="55"/>
      <c r="AC80" s="55"/>
      <c r="AD80" s="55"/>
      <c r="AE80" s="55"/>
      <c r="AF80" s="55"/>
      <c r="AG80" s="55"/>
      <c r="AH80" s="55"/>
      <c r="AI80" s="55"/>
      <c r="AJ80" s="55"/>
      <c r="AK80" s="55"/>
      <c r="AL80" s="55"/>
      <c r="AM80" s="55"/>
      <c r="AN80" s="55"/>
      <c r="AO80" s="19"/>
      <c r="AP80" s="19"/>
      <c r="AQ80" s="55"/>
      <c r="AR80" s="55"/>
      <c r="AS80" s="55"/>
      <c r="AT80" s="55"/>
      <c r="AU80" s="55"/>
      <c r="AV80" s="55"/>
      <c r="AW80" s="55"/>
      <c r="AX80" s="55"/>
      <c r="AY80" s="55"/>
      <c r="AZ80" s="55"/>
      <c r="BA80" s="55"/>
      <c r="BB80" s="55"/>
      <c r="BC80" s="55"/>
      <c r="BD80" s="55"/>
      <c r="BE80" s="55"/>
      <c r="BF80" s="55"/>
      <c r="BG80" s="55"/>
      <c r="BH80" s="55"/>
      <c r="BI80" s="4"/>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2"/>
      <c r="BM82" s="53"/>
      <c r="BN82" s="53"/>
      <c r="BO82" s="53"/>
      <c r="BP82" s="53"/>
      <c r="BQ82" s="53"/>
      <c r="BR82" s="53"/>
      <c r="BS82" s="53"/>
      <c r="BT82" s="53"/>
      <c r="BU82" s="53"/>
      <c r="BV82" s="53"/>
      <c r="BW82" s="53"/>
      <c r="BX82" s="53"/>
      <c r="BY82" s="53"/>
      <c r="BZ82" s="54"/>
    </row>
    <row r="83" spans="1:78" x14ac:dyDescent="0.15">
      <c r="C83" s="25" t="s">
        <v>40</v>
      </c>
    </row>
    <row r="84" spans="1:78" hidden="1" x14ac:dyDescent="0.15">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x14ac:dyDescent="0.15">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g6o4AyeUEKwk34TbA6cI+SXUUu29H3raVyVgTECvTrlBQiSBIH+/HyM8g9sZmM7+MwQzfZDCxxhzHQvbeUM3dA==" saltValue="ytFUG6twB5bEMOUC+MBRSg==" spinCount="100000"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87" t="s">
        <v>62</v>
      </c>
      <c r="I3" s="88"/>
      <c r="J3" s="88"/>
      <c r="K3" s="88"/>
      <c r="L3" s="88"/>
      <c r="M3" s="88"/>
      <c r="N3" s="88"/>
      <c r="O3" s="88"/>
      <c r="P3" s="88"/>
      <c r="Q3" s="88"/>
      <c r="R3" s="88"/>
      <c r="S3" s="88"/>
      <c r="T3" s="88"/>
      <c r="U3" s="88"/>
      <c r="V3" s="88"/>
      <c r="W3" s="89"/>
      <c r="X3" s="93" t="s">
        <v>63</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64</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8" t="s">
        <v>65</v>
      </c>
      <c r="B4" s="30"/>
      <c r="C4" s="30"/>
      <c r="D4" s="30"/>
      <c r="E4" s="30"/>
      <c r="F4" s="30"/>
      <c r="G4" s="30"/>
      <c r="H4" s="90"/>
      <c r="I4" s="91"/>
      <c r="J4" s="91"/>
      <c r="K4" s="91"/>
      <c r="L4" s="91"/>
      <c r="M4" s="91"/>
      <c r="N4" s="91"/>
      <c r="O4" s="91"/>
      <c r="P4" s="91"/>
      <c r="Q4" s="91"/>
      <c r="R4" s="91"/>
      <c r="S4" s="91"/>
      <c r="T4" s="91"/>
      <c r="U4" s="91"/>
      <c r="V4" s="91"/>
      <c r="W4" s="92"/>
      <c r="X4" s="86" t="s">
        <v>66</v>
      </c>
      <c r="Y4" s="86"/>
      <c r="Z4" s="86"/>
      <c r="AA4" s="86"/>
      <c r="AB4" s="86"/>
      <c r="AC4" s="86"/>
      <c r="AD4" s="86"/>
      <c r="AE4" s="86"/>
      <c r="AF4" s="86"/>
      <c r="AG4" s="86"/>
      <c r="AH4" s="86"/>
      <c r="AI4" s="86" t="s">
        <v>67</v>
      </c>
      <c r="AJ4" s="86"/>
      <c r="AK4" s="86"/>
      <c r="AL4" s="86"/>
      <c r="AM4" s="86"/>
      <c r="AN4" s="86"/>
      <c r="AO4" s="86"/>
      <c r="AP4" s="86"/>
      <c r="AQ4" s="86"/>
      <c r="AR4" s="86"/>
      <c r="AS4" s="86"/>
      <c r="AT4" s="86" t="s">
        <v>68</v>
      </c>
      <c r="AU4" s="86"/>
      <c r="AV4" s="86"/>
      <c r="AW4" s="86"/>
      <c r="AX4" s="86"/>
      <c r="AY4" s="86"/>
      <c r="AZ4" s="86"/>
      <c r="BA4" s="86"/>
      <c r="BB4" s="86"/>
      <c r="BC4" s="86"/>
      <c r="BD4" s="86"/>
      <c r="BE4" s="86" t="s">
        <v>69</v>
      </c>
      <c r="BF4" s="86"/>
      <c r="BG4" s="86"/>
      <c r="BH4" s="86"/>
      <c r="BI4" s="86"/>
      <c r="BJ4" s="86"/>
      <c r="BK4" s="86"/>
      <c r="BL4" s="86"/>
      <c r="BM4" s="86"/>
      <c r="BN4" s="86"/>
      <c r="BO4" s="86"/>
      <c r="BP4" s="86" t="s">
        <v>70</v>
      </c>
      <c r="BQ4" s="86"/>
      <c r="BR4" s="86"/>
      <c r="BS4" s="86"/>
      <c r="BT4" s="86"/>
      <c r="BU4" s="86"/>
      <c r="BV4" s="86"/>
      <c r="BW4" s="86"/>
      <c r="BX4" s="86"/>
      <c r="BY4" s="86"/>
      <c r="BZ4" s="86"/>
      <c r="CA4" s="86" t="s">
        <v>71</v>
      </c>
      <c r="CB4" s="86"/>
      <c r="CC4" s="86"/>
      <c r="CD4" s="86"/>
      <c r="CE4" s="86"/>
      <c r="CF4" s="86"/>
      <c r="CG4" s="86"/>
      <c r="CH4" s="86"/>
      <c r="CI4" s="86"/>
      <c r="CJ4" s="86"/>
      <c r="CK4" s="86"/>
      <c r="CL4" s="86" t="s">
        <v>72</v>
      </c>
      <c r="CM4" s="86"/>
      <c r="CN4" s="86"/>
      <c r="CO4" s="86"/>
      <c r="CP4" s="86"/>
      <c r="CQ4" s="86"/>
      <c r="CR4" s="86"/>
      <c r="CS4" s="86"/>
      <c r="CT4" s="86"/>
      <c r="CU4" s="86"/>
      <c r="CV4" s="86"/>
      <c r="CW4" s="86" t="s">
        <v>73</v>
      </c>
      <c r="CX4" s="86"/>
      <c r="CY4" s="86"/>
      <c r="CZ4" s="86"/>
      <c r="DA4" s="86"/>
      <c r="DB4" s="86"/>
      <c r="DC4" s="86"/>
      <c r="DD4" s="86"/>
      <c r="DE4" s="86"/>
      <c r="DF4" s="86"/>
      <c r="DG4" s="86"/>
      <c r="DH4" s="86" t="s">
        <v>74</v>
      </c>
      <c r="DI4" s="86"/>
      <c r="DJ4" s="86"/>
      <c r="DK4" s="86"/>
      <c r="DL4" s="86"/>
      <c r="DM4" s="86"/>
      <c r="DN4" s="86"/>
      <c r="DO4" s="86"/>
      <c r="DP4" s="86"/>
      <c r="DQ4" s="86"/>
      <c r="DR4" s="86"/>
      <c r="DS4" s="86" t="s">
        <v>75</v>
      </c>
      <c r="DT4" s="86"/>
      <c r="DU4" s="86"/>
      <c r="DV4" s="86"/>
      <c r="DW4" s="86"/>
      <c r="DX4" s="86"/>
      <c r="DY4" s="86"/>
      <c r="DZ4" s="86"/>
      <c r="EA4" s="86"/>
      <c r="EB4" s="86"/>
      <c r="EC4" s="86"/>
      <c r="ED4" s="86" t="s">
        <v>76</v>
      </c>
      <c r="EE4" s="86"/>
      <c r="EF4" s="86"/>
      <c r="EG4" s="86"/>
      <c r="EH4" s="86"/>
      <c r="EI4" s="86"/>
      <c r="EJ4" s="86"/>
      <c r="EK4" s="86"/>
      <c r="EL4" s="86"/>
      <c r="EM4" s="86"/>
      <c r="EN4" s="86"/>
    </row>
    <row r="5" spans="1:144" x14ac:dyDescent="0.15">
      <c r="A5" s="28" t="s">
        <v>77</v>
      </c>
      <c r="B5" s="31"/>
      <c r="C5" s="31"/>
      <c r="D5" s="31"/>
      <c r="E5" s="31"/>
      <c r="F5" s="31"/>
      <c r="G5" s="31"/>
      <c r="H5" s="32" t="s">
        <v>78</v>
      </c>
      <c r="I5" s="32" t="s">
        <v>79</v>
      </c>
      <c r="J5" s="32" t="s">
        <v>80</v>
      </c>
      <c r="K5" s="32" t="s">
        <v>81</v>
      </c>
      <c r="L5" s="32" t="s">
        <v>82</v>
      </c>
      <c r="M5" s="32" t="s">
        <v>5</v>
      </c>
      <c r="N5" s="32" t="s">
        <v>83</v>
      </c>
      <c r="O5" s="32" t="s">
        <v>84</v>
      </c>
      <c r="P5" s="32" t="s">
        <v>85</v>
      </c>
      <c r="Q5" s="32" t="s">
        <v>86</v>
      </c>
      <c r="R5" s="32" t="s">
        <v>87</v>
      </c>
      <c r="S5" s="32" t="s">
        <v>88</v>
      </c>
      <c r="T5" s="32" t="s">
        <v>89</v>
      </c>
      <c r="U5" s="32" t="s">
        <v>90</v>
      </c>
      <c r="V5" s="32" t="s">
        <v>91</v>
      </c>
      <c r="W5" s="32" t="s">
        <v>92</v>
      </c>
      <c r="X5" s="32" t="s">
        <v>93</v>
      </c>
      <c r="Y5" s="32" t="s">
        <v>94</v>
      </c>
      <c r="Z5" s="32" t="s">
        <v>95</v>
      </c>
      <c r="AA5" s="32" t="s">
        <v>96</v>
      </c>
      <c r="AB5" s="32" t="s">
        <v>97</v>
      </c>
      <c r="AC5" s="32" t="s">
        <v>98</v>
      </c>
      <c r="AD5" s="32" t="s">
        <v>99</v>
      </c>
      <c r="AE5" s="32" t="s">
        <v>100</v>
      </c>
      <c r="AF5" s="32" t="s">
        <v>101</v>
      </c>
      <c r="AG5" s="32" t="s">
        <v>102</v>
      </c>
      <c r="AH5" s="32" t="s">
        <v>41</v>
      </c>
      <c r="AI5" s="32" t="s">
        <v>93</v>
      </c>
      <c r="AJ5" s="32" t="s">
        <v>94</v>
      </c>
      <c r="AK5" s="32" t="s">
        <v>95</v>
      </c>
      <c r="AL5" s="32" t="s">
        <v>96</v>
      </c>
      <c r="AM5" s="32" t="s">
        <v>97</v>
      </c>
      <c r="AN5" s="32" t="s">
        <v>98</v>
      </c>
      <c r="AO5" s="32" t="s">
        <v>99</v>
      </c>
      <c r="AP5" s="32" t="s">
        <v>100</v>
      </c>
      <c r="AQ5" s="32" t="s">
        <v>101</v>
      </c>
      <c r="AR5" s="32" t="s">
        <v>102</v>
      </c>
      <c r="AS5" s="32" t="s">
        <v>103</v>
      </c>
      <c r="AT5" s="32" t="s">
        <v>93</v>
      </c>
      <c r="AU5" s="32" t="s">
        <v>94</v>
      </c>
      <c r="AV5" s="32" t="s">
        <v>95</v>
      </c>
      <c r="AW5" s="32" t="s">
        <v>96</v>
      </c>
      <c r="AX5" s="32" t="s">
        <v>97</v>
      </c>
      <c r="AY5" s="32" t="s">
        <v>98</v>
      </c>
      <c r="AZ5" s="32" t="s">
        <v>99</v>
      </c>
      <c r="BA5" s="32" t="s">
        <v>100</v>
      </c>
      <c r="BB5" s="32" t="s">
        <v>101</v>
      </c>
      <c r="BC5" s="32" t="s">
        <v>102</v>
      </c>
      <c r="BD5" s="32" t="s">
        <v>103</v>
      </c>
      <c r="BE5" s="32" t="s">
        <v>93</v>
      </c>
      <c r="BF5" s="32" t="s">
        <v>94</v>
      </c>
      <c r="BG5" s="32" t="s">
        <v>95</v>
      </c>
      <c r="BH5" s="32" t="s">
        <v>96</v>
      </c>
      <c r="BI5" s="32" t="s">
        <v>97</v>
      </c>
      <c r="BJ5" s="32" t="s">
        <v>98</v>
      </c>
      <c r="BK5" s="32" t="s">
        <v>99</v>
      </c>
      <c r="BL5" s="32" t="s">
        <v>100</v>
      </c>
      <c r="BM5" s="32" t="s">
        <v>101</v>
      </c>
      <c r="BN5" s="32" t="s">
        <v>102</v>
      </c>
      <c r="BO5" s="32" t="s">
        <v>103</v>
      </c>
      <c r="BP5" s="32" t="s">
        <v>93</v>
      </c>
      <c r="BQ5" s="32" t="s">
        <v>94</v>
      </c>
      <c r="BR5" s="32" t="s">
        <v>95</v>
      </c>
      <c r="BS5" s="32" t="s">
        <v>96</v>
      </c>
      <c r="BT5" s="32" t="s">
        <v>97</v>
      </c>
      <c r="BU5" s="32" t="s">
        <v>98</v>
      </c>
      <c r="BV5" s="32" t="s">
        <v>99</v>
      </c>
      <c r="BW5" s="32" t="s">
        <v>100</v>
      </c>
      <c r="BX5" s="32" t="s">
        <v>101</v>
      </c>
      <c r="BY5" s="32" t="s">
        <v>102</v>
      </c>
      <c r="BZ5" s="32" t="s">
        <v>103</v>
      </c>
      <c r="CA5" s="32" t="s">
        <v>93</v>
      </c>
      <c r="CB5" s="32" t="s">
        <v>94</v>
      </c>
      <c r="CC5" s="32" t="s">
        <v>95</v>
      </c>
      <c r="CD5" s="32" t="s">
        <v>96</v>
      </c>
      <c r="CE5" s="32" t="s">
        <v>97</v>
      </c>
      <c r="CF5" s="32" t="s">
        <v>98</v>
      </c>
      <c r="CG5" s="32" t="s">
        <v>99</v>
      </c>
      <c r="CH5" s="32" t="s">
        <v>100</v>
      </c>
      <c r="CI5" s="32" t="s">
        <v>101</v>
      </c>
      <c r="CJ5" s="32" t="s">
        <v>102</v>
      </c>
      <c r="CK5" s="32" t="s">
        <v>103</v>
      </c>
      <c r="CL5" s="32" t="s">
        <v>93</v>
      </c>
      <c r="CM5" s="32" t="s">
        <v>94</v>
      </c>
      <c r="CN5" s="32" t="s">
        <v>95</v>
      </c>
      <c r="CO5" s="32" t="s">
        <v>96</v>
      </c>
      <c r="CP5" s="32" t="s">
        <v>97</v>
      </c>
      <c r="CQ5" s="32" t="s">
        <v>98</v>
      </c>
      <c r="CR5" s="32" t="s">
        <v>99</v>
      </c>
      <c r="CS5" s="32" t="s">
        <v>100</v>
      </c>
      <c r="CT5" s="32" t="s">
        <v>101</v>
      </c>
      <c r="CU5" s="32" t="s">
        <v>102</v>
      </c>
      <c r="CV5" s="32" t="s">
        <v>103</v>
      </c>
      <c r="CW5" s="32" t="s">
        <v>93</v>
      </c>
      <c r="CX5" s="32" t="s">
        <v>94</v>
      </c>
      <c r="CY5" s="32" t="s">
        <v>95</v>
      </c>
      <c r="CZ5" s="32" t="s">
        <v>96</v>
      </c>
      <c r="DA5" s="32" t="s">
        <v>97</v>
      </c>
      <c r="DB5" s="32" t="s">
        <v>98</v>
      </c>
      <c r="DC5" s="32" t="s">
        <v>99</v>
      </c>
      <c r="DD5" s="32" t="s">
        <v>100</v>
      </c>
      <c r="DE5" s="32" t="s">
        <v>101</v>
      </c>
      <c r="DF5" s="32" t="s">
        <v>102</v>
      </c>
      <c r="DG5" s="32" t="s">
        <v>103</v>
      </c>
      <c r="DH5" s="32" t="s">
        <v>93</v>
      </c>
      <c r="DI5" s="32" t="s">
        <v>94</v>
      </c>
      <c r="DJ5" s="32" t="s">
        <v>95</v>
      </c>
      <c r="DK5" s="32" t="s">
        <v>96</v>
      </c>
      <c r="DL5" s="32" t="s">
        <v>97</v>
      </c>
      <c r="DM5" s="32" t="s">
        <v>98</v>
      </c>
      <c r="DN5" s="32" t="s">
        <v>99</v>
      </c>
      <c r="DO5" s="32" t="s">
        <v>100</v>
      </c>
      <c r="DP5" s="32" t="s">
        <v>101</v>
      </c>
      <c r="DQ5" s="32" t="s">
        <v>102</v>
      </c>
      <c r="DR5" s="32" t="s">
        <v>103</v>
      </c>
      <c r="DS5" s="32" t="s">
        <v>93</v>
      </c>
      <c r="DT5" s="32" t="s">
        <v>94</v>
      </c>
      <c r="DU5" s="32" t="s">
        <v>95</v>
      </c>
      <c r="DV5" s="32" t="s">
        <v>96</v>
      </c>
      <c r="DW5" s="32" t="s">
        <v>97</v>
      </c>
      <c r="DX5" s="32" t="s">
        <v>98</v>
      </c>
      <c r="DY5" s="32" t="s">
        <v>99</v>
      </c>
      <c r="DZ5" s="32" t="s">
        <v>100</v>
      </c>
      <c r="EA5" s="32" t="s">
        <v>101</v>
      </c>
      <c r="EB5" s="32" t="s">
        <v>102</v>
      </c>
      <c r="EC5" s="32" t="s">
        <v>103</v>
      </c>
      <c r="ED5" s="32" t="s">
        <v>93</v>
      </c>
      <c r="EE5" s="32" t="s">
        <v>94</v>
      </c>
      <c r="EF5" s="32" t="s">
        <v>95</v>
      </c>
      <c r="EG5" s="32" t="s">
        <v>96</v>
      </c>
      <c r="EH5" s="32" t="s">
        <v>97</v>
      </c>
      <c r="EI5" s="32" t="s">
        <v>98</v>
      </c>
      <c r="EJ5" s="32" t="s">
        <v>99</v>
      </c>
      <c r="EK5" s="32" t="s">
        <v>100</v>
      </c>
      <c r="EL5" s="32" t="s">
        <v>101</v>
      </c>
      <c r="EM5" s="32" t="s">
        <v>102</v>
      </c>
      <c r="EN5" s="32" t="s">
        <v>103</v>
      </c>
    </row>
    <row r="6" spans="1:144" s="36" customFormat="1" x14ac:dyDescent="0.15">
      <c r="A6" s="28" t="s">
        <v>104</v>
      </c>
      <c r="B6" s="33">
        <f>B7</f>
        <v>2017</v>
      </c>
      <c r="C6" s="33">
        <f t="shared" ref="C6:W6" si="3">C7</f>
        <v>442119</v>
      </c>
      <c r="D6" s="33">
        <f t="shared" si="3"/>
        <v>46</v>
      </c>
      <c r="E6" s="33">
        <f t="shared" si="3"/>
        <v>1</v>
      </c>
      <c r="F6" s="33">
        <f t="shared" si="3"/>
        <v>0</v>
      </c>
      <c r="G6" s="33">
        <f t="shared" si="3"/>
        <v>1</v>
      </c>
      <c r="H6" s="33" t="str">
        <f t="shared" si="3"/>
        <v>大分県　宇佐市</v>
      </c>
      <c r="I6" s="33" t="str">
        <f t="shared" si="3"/>
        <v>法適用</v>
      </c>
      <c r="J6" s="33" t="str">
        <f t="shared" si="3"/>
        <v>水道事業</v>
      </c>
      <c r="K6" s="33" t="str">
        <f t="shared" si="3"/>
        <v>末端給水事業</v>
      </c>
      <c r="L6" s="33" t="str">
        <f t="shared" si="3"/>
        <v>A5</v>
      </c>
      <c r="M6" s="33" t="str">
        <f t="shared" si="3"/>
        <v>非設置</v>
      </c>
      <c r="N6" s="34" t="str">
        <f t="shared" si="3"/>
        <v>-</v>
      </c>
      <c r="O6" s="34">
        <f t="shared" si="3"/>
        <v>60.71</v>
      </c>
      <c r="P6" s="34">
        <f t="shared" si="3"/>
        <v>70.78</v>
      </c>
      <c r="Q6" s="34">
        <f t="shared" si="3"/>
        <v>3120</v>
      </c>
      <c r="R6" s="34">
        <f t="shared" si="3"/>
        <v>57090</v>
      </c>
      <c r="S6" s="34">
        <f t="shared" si="3"/>
        <v>439.05</v>
      </c>
      <c r="T6" s="34">
        <f t="shared" si="3"/>
        <v>130.03</v>
      </c>
      <c r="U6" s="34">
        <f t="shared" si="3"/>
        <v>40090</v>
      </c>
      <c r="V6" s="34">
        <f t="shared" si="3"/>
        <v>145</v>
      </c>
      <c r="W6" s="34">
        <f t="shared" si="3"/>
        <v>276.48</v>
      </c>
      <c r="X6" s="35">
        <f>IF(X7="",NA(),X7)</f>
        <v>95.45</v>
      </c>
      <c r="Y6" s="35">
        <f t="shared" ref="Y6:AG6" si="4">IF(Y7="",NA(),Y7)</f>
        <v>105.24</v>
      </c>
      <c r="Z6" s="35">
        <f t="shared" si="4"/>
        <v>143.02000000000001</v>
      </c>
      <c r="AA6" s="35">
        <f t="shared" si="4"/>
        <v>103.89</v>
      </c>
      <c r="AB6" s="35">
        <f t="shared" si="4"/>
        <v>102.1</v>
      </c>
      <c r="AC6" s="35">
        <f t="shared" si="4"/>
        <v>106.55</v>
      </c>
      <c r="AD6" s="35">
        <f t="shared" si="4"/>
        <v>110.01</v>
      </c>
      <c r="AE6" s="35">
        <f t="shared" si="4"/>
        <v>111.21</v>
      </c>
      <c r="AF6" s="35">
        <f t="shared" si="4"/>
        <v>111.71</v>
      </c>
      <c r="AG6" s="35">
        <f t="shared" si="4"/>
        <v>110.68</v>
      </c>
      <c r="AH6" s="34" t="str">
        <f>IF(AH7="","",IF(AH7="-","【-】","【"&amp;SUBSTITUTE(TEXT(AH7,"#,##0.00"),"-","△")&amp;"】"))</f>
        <v>【113.39】</v>
      </c>
      <c r="AI6" s="35">
        <f>IF(AI7="",NA(),AI7)</f>
        <v>4.8099999999999996</v>
      </c>
      <c r="AJ6" s="34">
        <f t="shared" ref="AJ6:AR6" si="5">IF(AJ7="",NA(),AJ7)</f>
        <v>0</v>
      </c>
      <c r="AK6" s="34">
        <f t="shared" si="5"/>
        <v>0</v>
      </c>
      <c r="AL6" s="34">
        <f t="shared" si="5"/>
        <v>0</v>
      </c>
      <c r="AM6" s="34">
        <f t="shared" si="5"/>
        <v>0</v>
      </c>
      <c r="AN6" s="35">
        <f t="shared" si="5"/>
        <v>9.56</v>
      </c>
      <c r="AO6" s="35">
        <f t="shared" si="5"/>
        <v>2.8</v>
      </c>
      <c r="AP6" s="35">
        <f t="shared" si="5"/>
        <v>1.93</v>
      </c>
      <c r="AQ6" s="35">
        <f t="shared" si="5"/>
        <v>1.72</v>
      </c>
      <c r="AR6" s="35">
        <f t="shared" si="5"/>
        <v>3.56</v>
      </c>
      <c r="AS6" s="34" t="str">
        <f>IF(AS7="","",IF(AS7="-","【-】","【"&amp;SUBSTITUTE(TEXT(AS7,"#,##0.00"),"-","△")&amp;"】"))</f>
        <v>【0.85】</v>
      </c>
      <c r="AT6" s="35">
        <f>IF(AT7="",NA(),AT7)</f>
        <v>1461.86</v>
      </c>
      <c r="AU6" s="35">
        <f t="shared" ref="AU6:BC6" si="6">IF(AU7="",NA(),AU7)</f>
        <v>511.47</v>
      </c>
      <c r="AV6" s="35">
        <f t="shared" si="6"/>
        <v>1437.73</v>
      </c>
      <c r="AW6" s="35">
        <f t="shared" si="6"/>
        <v>1327.23</v>
      </c>
      <c r="AX6" s="35">
        <f t="shared" si="6"/>
        <v>506.64</v>
      </c>
      <c r="AY6" s="35">
        <f t="shared" si="6"/>
        <v>963.24</v>
      </c>
      <c r="AZ6" s="35">
        <f t="shared" si="6"/>
        <v>381.53</v>
      </c>
      <c r="BA6" s="35">
        <f t="shared" si="6"/>
        <v>391.54</v>
      </c>
      <c r="BB6" s="35">
        <f t="shared" si="6"/>
        <v>384.34</v>
      </c>
      <c r="BC6" s="35">
        <f t="shared" si="6"/>
        <v>357.34</v>
      </c>
      <c r="BD6" s="34" t="str">
        <f>IF(BD7="","",IF(BD7="-","【-】","【"&amp;SUBSTITUTE(TEXT(BD7,"#,##0.00"),"-","△")&amp;"】"))</f>
        <v>【264.34】</v>
      </c>
      <c r="BE6" s="35">
        <f>IF(BE7="",NA(),BE7)</f>
        <v>627.75</v>
      </c>
      <c r="BF6" s="35">
        <f t="shared" ref="BF6:BN6" si="7">IF(BF7="",NA(),BF7)</f>
        <v>620.63</v>
      </c>
      <c r="BG6" s="35">
        <f t="shared" si="7"/>
        <v>600.28</v>
      </c>
      <c r="BH6" s="35">
        <f t="shared" si="7"/>
        <v>567.95000000000005</v>
      </c>
      <c r="BI6" s="35">
        <f t="shared" si="7"/>
        <v>699.05</v>
      </c>
      <c r="BJ6" s="35">
        <f t="shared" si="7"/>
        <v>400.38</v>
      </c>
      <c r="BK6" s="35">
        <f t="shared" si="7"/>
        <v>393.27</v>
      </c>
      <c r="BL6" s="35">
        <f t="shared" si="7"/>
        <v>386.97</v>
      </c>
      <c r="BM6" s="35">
        <f t="shared" si="7"/>
        <v>380.58</v>
      </c>
      <c r="BN6" s="35">
        <f t="shared" si="7"/>
        <v>373.69</v>
      </c>
      <c r="BO6" s="34" t="str">
        <f>IF(BO7="","",IF(BO7="-","【-】","【"&amp;SUBSTITUTE(TEXT(BO7,"#,##0.00"),"-","△")&amp;"】"))</f>
        <v>【274.27】</v>
      </c>
      <c r="BP6" s="35">
        <f>IF(BP7="",NA(),BP7)</f>
        <v>92.36</v>
      </c>
      <c r="BQ6" s="35">
        <f t="shared" ref="BQ6:BY6" si="8">IF(BQ7="",NA(),BQ7)</f>
        <v>101.71</v>
      </c>
      <c r="BR6" s="35">
        <f t="shared" si="8"/>
        <v>101</v>
      </c>
      <c r="BS6" s="35">
        <f t="shared" si="8"/>
        <v>100.5</v>
      </c>
      <c r="BT6" s="35">
        <f t="shared" si="8"/>
        <v>79.94</v>
      </c>
      <c r="BU6" s="35">
        <f t="shared" si="8"/>
        <v>96.56</v>
      </c>
      <c r="BV6" s="35">
        <f t="shared" si="8"/>
        <v>100.47</v>
      </c>
      <c r="BW6" s="35">
        <f t="shared" si="8"/>
        <v>101.72</v>
      </c>
      <c r="BX6" s="35">
        <f t="shared" si="8"/>
        <v>102.38</v>
      </c>
      <c r="BY6" s="35">
        <f t="shared" si="8"/>
        <v>99.87</v>
      </c>
      <c r="BZ6" s="34" t="str">
        <f>IF(BZ7="","",IF(BZ7="-","【-】","【"&amp;SUBSTITUTE(TEXT(BZ7,"#,##0.00"),"-","△")&amp;"】"))</f>
        <v>【104.36】</v>
      </c>
      <c r="CA6" s="35">
        <f>IF(CA7="",NA(),CA7)</f>
        <v>168.14</v>
      </c>
      <c r="CB6" s="35">
        <f t="shared" ref="CB6:CJ6" si="9">IF(CB7="",NA(),CB7)</f>
        <v>153.07</v>
      </c>
      <c r="CC6" s="35">
        <f t="shared" si="9"/>
        <v>153.74</v>
      </c>
      <c r="CD6" s="35">
        <f t="shared" si="9"/>
        <v>153.99</v>
      </c>
      <c r="CE6" s="35">
        <f t="shared" si="9"/>
        <v>193.02</v>
      </c>
      <c r="CF6" s="35">
        <f t="shared" si="9"/>
        <v>177.14</v>
      </c>
      <c r="CG6" s="35">
        <f t="shared" si="9"/>
        <v>169.82</v>
      </c>
      <c r="CH6" s="35">
        <f t="shared" si="9"/>
        <v>168.2</v>
      </c>
      <c r="CI6" s="35">
        <f t="shared" si="9"/>
        <v>168.67</v>
      </c>
      <c r="CJ6" s="35">
        <f t="shared" si="9"/>
        <v>171.81</v>
      </c>
      <c r="CK6" s="34" t="str">
        <f>IF(CK7="","",IF(CK7="-","【-】","【"&amp;SUBSTITUTE(TEXT(CK7,"#,##0.00"),"-","△")&amp;"】"))</f>
        <v>【165.71】</v>
      </c>
      <c r="CL6" s="35">
        <f>IF(CL7="",NA(),CL7)</f>
        <v>72.33</v>
      </c>
      <c r="CM6" s="35">
        <f t="shared" ref="CM6:CU6" si="10">IF(CM7="",NA(),CM7)</f>
        <v>70.680000000000007</v>
      </c>
      <c r="CN6" s="35">
        <f t="shared" si="10"/>
        <v>72.53</v>
      </c>
      <c r="CO6" s="35">
        <f t="shared" si="10"/>
        <v>70.3</v>
      </c>
      <c r="CP6" s="35">
        <f t="shared" si="10"/>
        <v>67.849999999999994</v>
      </c>
      <c r="CQ6" s="35">
        <f t="shared" si="10"/>
        <v>55.64</v>
      </c>
      <c r="CR6" s="35">
        <f t="shared" si="10"/>
        <v>55.13</v>
      </c>
      <c r="CS6" s="35">
        <f t="shared" si="10"/>
        <v>54.77</v>
      </c>
      <c r="CT6" s="35">
        <f t="shared" si="10"/>
        <v>54.92</v>
      </c>
      <c r="CU6" s="35">
        <f t="shared" si="10"/>
        <v>60.03</v>
      </c>
      <c r="CV6" s="34" t="str">
        <f>IF(CV7="","",IF(CV7="-","【-】","【"&amp;SUBSTITUTE(TEXT(CV7,"#,##0.00"),"-","△")&amp;"】"))</f>
        <v>【60.41】</v>
      </c>
      <c r="CW6" s="35">
        <f>IF(CW7="",NA(),CW7)</f>
        <v>80.73</v>
      </c>
      <c r="CX6" s="35">
        <f t="shared" ref="CX6:DF6" si="11">IF(CX7="",NA(),CX7)</f>
        <v>82.6</v>
      </c>
      <c r="CY6" s="35">
        <f t="shared" si="11"/>
        <v>81.709999999999994</v>
      </c>
      <c r="CZ6" s="35">
        <f t="shared" si="11"/>
        <v>86.61</v>
      </c>
      <c r="DA6" s="35">
        <f t="shared" si="11"/>
        <v>81.77</v>
      </c>
      <c r="DB6" s="35">
        <f t="shared" si="11"/>
        <v>83.09</v>
      </c>
      <c r="DC6" s="35">
        <f t="shared" si="11"/>
        <v>83</v>
      </c>
      <c r="DD6" s="35">
        <f t="shared" si="11"/>
        <v>82.89</v>
      </c>
      <c r="DE6" s="35">
        <f t="shared" si="11"/>
        <v>82.66</v>
      </c>
      <c r="DF6" s="35">
        <f t="shared" si="11"/>
        <v>84.81</v>
      </c>
      <c r="DG6" s="34" t="str">
        <f>IF(DG7="","",IF(DG7="-","【-】","【"&amp;SUBSTITUTE(TEXT(DG7,"#,##0.00"),"-","△")&amp;"】"))</f>
        <v>【89.93】</v>
      </c>
      <c r="DH6" s="35">
        <f>IF(DH7="",NA(),DH7)</f>
        <v>37.03</v>
      </c>
      <c r="DI6" s="35">
        <f t="shared" ref="DI6:DQ6" si="12">IF(DI7="",NA(),DI7)</f>
        <v>47.14</v>
      </c>
      <c r="DJ6" s="35">
        <f t="shared" si="12"/>
        <v>49.37</v>
      </c>
      <c r="DK6" s="35">
        <f t="shared" si="12"/>
        <v>51.1</v>
      </c>
      <c r="DL6" s="35">
        <f t="shared" si="12"/>
        <v>36.15</v>
      </c>
      <c r="DM6" s="35">
        <f t="shared" si="12"/>
        <v>39.06</v>
      </c>
      <c r="DN6" s="35">
        <f t="shared" si="12"/>
        <v>46.66</v>
      </c>
      <c r="DO6" s="35">
        <f t="shared" si="12"/>
        <v>47.46</v>
      </c>
      <c r="DP6" s="35">
        <f t="shared" si="12"/>
        <v>48.49</v>
      </c>
      <c r="DQ6" s="35">
        <f t="shared" si="12"/>
        <v>47.28</v>
      </c>
      <c r="DR6" s="34" t="str">
        <f>IF(DR7="","",IF(DR7="-","【-】","【"&amp;SUBSTITUTE(TEXT(DR7,"#,##0.00"),"-","△")&amp;"】"))</f>
        <v>【48.12】</v>
      </c>
      <c r="DS6" s="35">
        <f>IF(DS7="",NA(),DS7)</f>
        <v>2.74</v>
      </c>
      <c r="DT6" s="35">
        <f t="shared" ref="DT6:EB6" si="13">IF(DT7="",NA(),DT7)</f>
        <v>2.72</v>
      </c>
      <c r="DU6" s="35">
        <f t="shared" si="13"/>
        <v>8.94</v>
      </c>
      <c r="DV6" s="35">
        <f t="shared" si="13"/>
        <v>14.9</v>
      </c>
      <c r="DW6" s="35">
        <f t="shared" si="13"/>
        <v>25.39</v>
      </c>
      <c r="DX6" s="35">
        <f t="shared" si="13"/>
        <v>8.8699999999999992</v>
      </c>
      <c r="DY6" s="35">
        <f t="shared" si="13"/>
        <v>9.85</v>
      </c>
      <c r="DZ6" s="35">
        <f t="shared" si="13"/>
        <v>9.7100000000000009</v>
      </c>
      <c r="EA6" s="35">
        <f t="shared" si="13"/>
        <v>12.79</v>
      </c>
      <c r="EB6" s="35">
        <f t="shared" si="13"/>
        <v>12.19</v>
      </c>
      <c r="EC6" s="34" t="str">
        <f>IF(EC7="","",IF(EC7="-","【-】","【"&amp;SUBSTITUTE(TEXT(EC7,"#,##0.00"),"-","△")&amp;"】"))</f>
        <v>【15.89】</v>
      </c>
      <c r="ED6" s="35">
        <f>IF(ED7="",NA(),ED7)</f>
        <v>0.55000000000000004</v>
      </c>
      <c r="EE6" s="35">
        <f t="shared" ref="EE6:EM6" si="14">IF(EE7="",NA(),EE7)</f>
        <v>0.42</v>
      </c>
      <c r="EF6" s="35">
        <f t="shared" si="14"/>
        <v>0.3</v>
      </c>
      <c r="EG6" s="35">
        <f t="shared" si="14"/>
        <v>0.28000000000000003</v>
      </c>
      <c r="EH6" s="35">
        <f t="shared" si="14"/>
        <v>0.49</v>
      </c>
      <c r="EI6" s="35">
        <f t="shared" si="14"/>
        <v>0.67</v>
      </c>
      <c r="EJ6" s="35">
        <f t="shared" si="14"/>
        <v>0.66</v>
      </c>
      <c r="EK6" s="35">
        <f t="shared" si="14"/>
        <v>0.99</v>
      </c>
      <c r="EL6" s="35">
        <f t="shared" si="14"/>
        <v>0.71</v>
      </c>
      <c r="EM6" s="35">
        <f t="shared" si="14"/>
        <v>0.51</v>
      </c>
      <c r="EN6" s="34" t="str">
        <f>IF(EN7="","",IF(EN7="-","【-】","【"&amp;SUBSTITUTE(TEXT(EN7,"#,##0.00"),"-","△")&amp;"】"))</f>
        <v>【0.69】</v>
      </c>
    </row>
    <row r="7" spans="1:144" s="36" customFormat="1" x14ac:dyDescent="0.15">
      <c r="A7" s="28"/>
      <c r="B7" s="37">
        <v>2017</v>
      </c>
      <c r="C7" s="37">
        <v>442119</v>
      </c>
      <c r="D7" s="37">
        <v>46</v>
      </c>
      <c r="E7" s="37">
        <v>1</v>
      </c>
      <c r="F7" s="37">
        <v>0</v>
      </c>
      <c r="G7" s="37">
        <v>1</v>
      </c>
      <c r="H7" s="37" t="s">
        <v>105</v>
      </c>
      <c r="I7" s="37" t="s">
        <v>106</v>
      </c>
      <c r="J7" s="37" t="s">
        <v>107</v>
      </c>
      <c r="K7" s="37" t="s">
        <v>108</v>
      </c>
      <c r="L7" s="37" t="s">
        <v>109</v>
      </c>
      <c r="M7" s="37" t="s">
        <v>110</v>
      </c>
      <c r="N7" s="38" t="s">
        <v>111</v>
      </c>
      <c r="O7" s="38">
        <v>60.71</v>
      </c>
      <c r="P7" s="38">
        <v>70.78</v>
      </c>
      <c r="Q7" s="38">
        <v>3120</v>
      </c>
      <c r="R7" s="38">
        <v>57090</v>
      </c>
      <c r="S7" s="38">
        <v>439.05</v>
      </c>
      <c r="T7" s="38">
        <v>130.03</v>
      </c>
      <c r="U7" s="38">
        <v>40090</v>
      </c>
      <c r="V7" s="38">
        <v>145</v>
      </c>
      <c r="W7" s="38">
        <v>276.48</v>
      </c>
      <c r="X7" s="38">
        <v>95.45</v>
      </c>
      <c r="Y7" s="38">
        <v>105.24</v>
      </c>
      <c r="Z7" s="38">
        <v>143.02000000000001</v>
      </c>
      <c r="AA7" s="38">
        <v>103.89</v>
      </c>
      <c r="AB7" s="38">
        <v>102.1</v>
      </c>
      <c r="AC7" s="38">
        <v>106.55</v>
      </c>
      <c r="AD7" s="38">
        <v>110.01</v>
      </c>
      <c r="AE7" s="38">
        <v>111.21</v>
      </c>
      <c r="AF7" s="38">
        <v>111.71</v>
      </c>
      <c r="AG7" s="38">
        <v>110.68</v>
      </c>
      <c r="AH7" s="38">
        <v>113.39</v>
      </c>
      <c r="AI7" s="38">
        <v>4.8099999999999996</v>
      </c>
      <c r="AJ7" s="38">
        <v>0</v>
      </c>
      <c r="AK7" s="38">
        <v>0</v>
      </c>
      <c r="AL7" s="38">
        <v>0</v>
      </c>
      <c r="AM7" s="38">
        <v>0</v>
      </c>
      <c r="AN7" s="38">
        <v>9.56</v>
      </c>
      <c r="AO7" s="38">
        <v>2.8</v>
      </c>
      <c r="AP7" s="38">
        <v>1.93</v>
      </c>
      <c r="AQ7" s="38">
        <v>1.72</v>
      </c>
      <c r="AR7" s="38">
        <v>3.56</v>
      </c>
      <c r="AS7" s="38">
        <v>0.85</v>
      </c>
      <c r="AT7" s="38">
        <v>1461.86</v>
      </c>
      <c r="AU7" s="38">
        <v>511.47</v>
      </c>
      <c r="AV7" s="38">
        <v>1437.73</v>
      </c>
      <c r="AW7" s="38">
        <v>1327.23</v>
      </c>
      <c r="AX7" s="38">
        <v>506.64</v>
      </c>
      <c r="AY7" s="38">
        <v>963.24</v>
      </c>
      <c r="AZ7" s="38">
        <v>381.53</v>
      </c>
      <c r="BA7" s="38">
        <v>391.54</v>
      </c>
      <c r="BB7" s="38">
        <v>384.34</v>
      </c>
      <c r="BC7" s="38">
        <v>357.34</v>
      </c>
      <c r="BD7" s="38">
        <v>264.33999999999997</v>
      </c>
      <c r="BE7" s="38">
        <v>627.75</v>
      </c>
      <c r="BF7" s="38">
        <v>620.63</v>
      </c>
      <c r="BG7" s="38">
        <v>600.28</v>
      </c>
      <c r="BH7" s="38">
        <v>567.95000000000005</v>
      </c>
      <c r="BI7" s="38">
        <v>699.05</v>
      </c>
      <c r="BJ7" s="38">
        <v>400.38</v>
      </c>
      <c r="BK7" s="38">
        <v>393.27</v>
      </c>
      <c r="BL7" s="38">
        <v>386.97</v>
      </c>
      <c r="BM7" s="38">
        <v>380.58</v>
      </c>
      <c r="BN7" s="38">
        <v>373.69</v>
      </c>
      <c r="BO7" s="38">
        <v>274.27</v>
      </c>
      <c r="BP7" s="38">
        <v>92.36</v>
      </c>
      <c r="BQ7" s="38">
        <v>101.71</v>
      </c>
      <c r="BR7" s="38">
        <v>101</v>
      </c>
      <c r="BS7" s="38">
        <v>100.5</v>
      </c>
      <c r="BT7" s="38">
        <v>79.94</v>
      </c>
      <c r="BU7" s="38">
        <v>96.56</v>
      </c>
      <c r="BV7" s="38">
        <v>100.47</v>
      </c>
      <c r="BW7" s="38">
        <v>101.72</v>
      </c>
      <c r="BX7" s="38">
        <v>102.38</v>
      </c>
      <c r="BY7" s="38">
        <v>99.87</v>
      </c>
      <c r="BZ7" s="38">
        <v>104.36</v>
      </c>
      <c r="CA7" s="38">
        <v>168.14</v>
      </c>
      <c r="CB7" s="38">
        <v>153.07</v>
      </c>
      <c r="CC7" s="38">
        <v>153.74</v>
      </c>
      <c r="CD7" s="38">
        <v>153.99</v>
      </c>
      <c r="CE7" s="38">
        <v>193.02</v>
      </c>
      <c r="CF7" s="38">
        <v>177.14</v>
      </c>
      <c r="CG7" s="38">
        <v>169.82</v>
      </c>
      <c r="CH7" s="38">
        <v>168.2</v>
      </c>
      <c r="CI7" s="38">
        <v>168.67</v>
      </c>
      <c r="CJ7" s="38">
        <v>171.81</v>
      </c>
      <c r="CK7" s="38">
        <v>165.71</v>
      </c>
      <c r="CL7" s="38">
        <v>72.33</v>
      </c>
      <c r="CM7" s="38">
        <v>70.680000000000007</v>
      </c>
      <c r="CN7" s="38">
        <v>72.53</v>
      </c>
      <c r="CO7" s="38">
        <v>70.3</v>
      </c>
      <c r="CP7" s="38">
        <v>67.849999999999994</v>
      </c>
      <c r="CQ7" s="38">
        <v>55.64</v>
      </c>
      <c r="CR7" s="38">
        <v>55.13</v>
      </c>
      <c r="CS7" s="38">
        <v>54.77</v>
      </c>
      <c r="CT7" s="38">
        <v>54.92</v>
      </c>
      <c r="CU7" s="38">
        <v>60.03</v>
      </c>
      <c r="CV7" s="38">
        <v>60.41</v>
      </c>
      <c r="CW7" s="38">
        <v>80.73</v>
      </c>
      <c r="CX7" s="38">
        <v>82.6</v>
      </c>
      <c r="CY7" s="38">
        <v>81.709999999999994</v>
      </c>
      <c r="CZ7" s="38">
        <v>86.61</v>
      </c>
      <c r="DA7" s="38">
        <v>81.77</v>
      </c>
      <c r="DB7" s="38">
        <v>83.09</v>
      </c>
      <c r="DC7" s="38">
        <v>83</v>
      </c>
      <c r="DD7" s="38">
        <v>82.89</v>
      </c>
      <c r="DE7" s="38">
        <v>82.66</v>
      </c>
      <c r="DF7" s="38">
        <v>84.81</v>
      </c>
      <c r="DG7" s="38">
        <v>89.93</v>
      </c>
      <c r="DH7" s="38">
        <v>37.03</v>
      </c>
      <c r="DI7" s="38">
        <v>47.14</v>
      </c>
      <c r="DJ7" s="38">
        <v>49.37</v>
      </c>
      <c r="DK7" s="38">
        <v>51.1</v>
      </c>
      <c r="DL7" s="38">
        <v>36.15</v>
      </c>
      <c r="DM7" s="38">
        <v>39.06</v>
      </c>
      <c r="DN7" s="38">
        <v>46.66</v>
      </c>
      <c r="DO7" s="38">
        <v>47.46</v>
      </c>
      <c r="DP7" s="38">
        <v>48.49</v>
      </c>
      <c r="DQ7" s="38">
        <v>47.28</v>
      </c>
      <c r="DR7" s="38">
        <v>48.12</v>
      </c>
      <c r="DS7" s="38">
        <v>2.74</v>
      </c>
      <c r="DT7" s="38">
        <v>2.72</v>
      </c>
      <c r="DU7" s="38">
        <v>8.94</v>
      </c>
      <c r="DV7" s="38">
        <v>14.9</v>
      </c>
      <c r="DW7" s="38">
        <v>25.39</v>
      </c>
      <c r="DX7" s="38">
        <v>8.8699999999999992</v>
      </c>
      <c r="DY7" s="38">
        <v>9.85</v>
      </c>
      <c r="DZ7" s="38">
        <v>9.7100000000000009</v>
      </c>
      <c r="EA7" s="38">
        <v>12.79</v>
      </c>
      <c r="EB7" s="38">
        <v>12.19</v>
      </c>
      <c r="EC7" s="38">
        <v>15.89</v>
      </c>
      <c r="ED7" s="38">
        <v>0.55000000000000004</v>
      </c>
      <c r="EE7" s="38">
        <v>0.42</v>
      </c>
      <c r="EF7" s="38">
        <v>0.3</v>
      </c>
      <c r="EG7" s="38">
        <v>0.28000000000000003</v>
      </c>
      <c r="EH7" s="38">
        <v>0.49</v>
      </c>
      <c r="EI7" s="38">
        <v>0.67</v>
      </c>
      <c r="EJ7" s="38">
        <v>0.66</v>
      </c>
      <c r="EK7" s="38">
        <v>0.99</v>
      </c>
      <c r="EL7" s="38">
        <v>0.71</v>
      </c>
      <c r="EM7" s="38">
        <v>0.51</v>
      </c>
      <c r="EN7" s="38">
        <v>0.69</v>
      </c>
    </row>
    <row r="8" spans="1:144" x14ac:dyDescent="0.15">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112</v>
      </c>
      <c r="C9" s="41" t="s">
        <v>113</v>
      </c>
      <c r="D9" s="41" t="s">
        <v>114</v>
      </c>
      <c r="E9" s="41" t="s">
        <v>115</v>
      </c>
      <c r="F9" s="41" t="s">
        <v>116</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admin</cp:lastModifiedBy>
  <cp:lastPrinted>2019-01-24T04:05:18Z</cp:lastPrinted>
  <dcterms:created xsi:type="dcterms:W3CDTF">2018-12-03T08:39:14Z</dcterms:created>
  <dcterms:modified xsi:type="dcterms:W3CDTF">2019-01-24T04:05:20Z</dcterms:modified>
</cp:coreProperties>
</file>