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NLjCcCKy2aNhQCX5E5K+G2J7AyXAr28Kceow7g/GH6QGtz9vEaw3R06debUrzNs0+qo8LRcqVEzB/llfOTvOA==" workbookSaltValue="2FeDvoih2+FMHHCZMdu35A==" workbookSpinCount="100000" lockStructure="1"/>
  <bookViews>
    <workbookView xWindow="-15" yWindow="-15" windowWidth="10245" windowHeight="810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<sst xmlns="http://schemas.openxmlformats.org/spreadsheetml/2006/main" count="240" uniqueCount="126">
  <si>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</si>
  <si>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</si>
  <si>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</si>
  <si>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</si>
  <si>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</si>
  <si>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</si>
  <si>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</si>
  <si>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</si>
  <si>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</si>
  <si>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</si>
  <si>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</si>
  <si>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</si>
  <si>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</si>
  <si>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</si>
  <si>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</si>
  <si>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</si>
  <si>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</si>
  <si>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</si>
  <si>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</si>
  <si>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</si>
  <si>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</si>
  <si>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</si>
  <si>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</si>
  <si>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</si>
  <si>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</si>
  <si>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</si>
  <si>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</si>
  <si>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</si>
  <si>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</si>
  <si>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</si>
  <si>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</si>
  <si>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</si>
  <si>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</si>
  <si>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</si>
  <si>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</si>
  <si>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</si>
  <si>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</si>
  <si>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</si>
  <si>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</si>
  <si>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</si>
  <si>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</si>
  <si>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</si>
  <si>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</si>
  <si>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</si>
  <si>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</si>
  <si>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</si>
  <si>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</si>
  <si>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</si>
  <si>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</si>
  <si>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</si>
  <si>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</si>
  <si>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</si>
  <si>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</si>
  <si>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</si>
  <si>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</si>
  <si>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</si>
  <si>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</si>
  <si>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</si>
  <si>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</si>
  <si>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</si>
  <si>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</si>
  <si>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</si>
  <si>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</si>
  <si>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</si>
  <si>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</si>
  <si>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</si>
  <si>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</si>
  <si>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</si>
  <si>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</si>
  <si>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</si>
  <si>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</si>
  <si>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</si>
  <si>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</si>
  <si>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</si>
  <si>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</si>
  <si>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</si>
  <si>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</si>
  <si>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</si>
  <si>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</si>
  <si>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</si>
  <si>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</si>
  <si>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</si>
  <si>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</si>
  <si>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</si>
  <si>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</si>
  <si>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</si>
  <si>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</si>
  <si>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</si>
  <si>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</si>
  <si>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</si>
  <si>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</si>
  <si>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</si>
  <si>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</si>
  <si>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</si>
  <si>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</si>
  <si>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</si>
  <si>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</si>
  <si>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</si>
  <si>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</si>
  <si>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</si>
  <si>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</si>
  <si>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</si>
  <si>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</si>
  <si>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</si>
  <si>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</si>
  <si>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</si>
  <si>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</si>
  <si>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</si>
  <si>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</si>
  <si>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</si>
  <si>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</si>
  <si>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</si>
  <si>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</si>
  <si>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</si>
  <si>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</si>
  <si>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</si>
  <si>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</si>
  <si>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</si>
  <si>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</si>
  <si>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</si>
  <si>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</si>
  <si>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</si>
  <si>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</si>
  <si>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杵築市の特定環境保全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また、将来、農業集落排水の一部を統合することにより、施設利用率並びに収益の増を見込んでいます。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トクテイ</t>
    </rPh>
    <rPh sb="7" eb="9">
      <t>カンキョウ</t>
    </rPh>
    <rPh sb="9" eb="11">
      <t>ホゼン</t>
    </rPh>
    <rPh sb="11" eb="13">
      <t>コウキョウ</t>
    </rPh>
    <rPh sb="13" eb="16">
      <t>ゲスイドウ</t>
    </rPh>
    <rPh sb="18" eb="20">
      <t>トウシ</t>
    </rPh>
    <rPh sb="22" eb="24">
      <t>ケイヒ</t>
    </rPh>
    <rPh sb="25" eb="27">
      <t>ミア</t>
    </rPh>
    <rPh sb="29" eb="31">
      <t>シュウニュウ</t>
    </rPh>
    <rPh sb="32" eb="33">
      <t>エ</t>
    </rPh>
    <rPh sb="44" eb="46">
      <t>ケイエイ</t>
    </rPh>
    <rPh sb="47" eb="49">
      <t>リョウコウ</t>
    </rPh>
    <rPh sb="55" eb="57">
      <t>ジョウタイ</t>
    </rPh>
    <rPh sb="60" eb="62">
      <t>ケイエイ</t>
    </rPh>
    <rPh sb="63" eb="65">
      <t>カイゼン</t>
    </rPh>
    <rPh sb="72" eb="75">
      <t>ゲスイドウ</t>
    </rPh>
    <rPh sb="77" eb="79">
      <t>カニュウ</t>
    </rPh>
    <rPh sb="79" eb="81">
      <t>ソクシン</t>
    </rPh>
    <rPh sb="82" eb="84">
      <t>ジュウヨウ</t>
    </rPh>
    <rPh sb="87" eb="90">
      <t>ゲスイドウ</t>
    </rPh>
    <rPh sb="91" eb="93">
      <t>カニュウ</t>
    </rPh>
    <rPh sb="100" eb="103">
      <t>スイセンカ</t>
    </rPh>
    <rPh sb="103" eb="104">
      <t>リツ</t>
    </rPh>
    <rPh sb="106" eb="108">
      <t>ゾウカ</t>
    </rPh>
    <rPh sb="126" eb="127">
      <t>ユウ</t>
    </rPh>
    <rPh sb="127" eb="128">
      <t>シュウ</t>
    </rPh>
    <rPh sb="128" eb="130">
      <t>スイリョウ</t>
    </rPh>
    <rPh sb="135" eb="137">
      <t>オスイ</t>
    </rPh>
    <rPh sb="137" eb="139">
      <t>ショリ</t>
    </rPh>
    <rPh sb="139" eb="141">
      <t>ゲンカ</t>
    </rPh>
    <rPh sb="143" eb="144">
      <t>オサ</t>
    </rPh>
    <rPh sb="153" eb="156">
      <t>シヨウリョウ</t>
    </rPh>
    <rPh sb="156" eb="158">
      <t>シュウニュウ</t>
    </rPh>
    <rPh sb="159" eb="160">
      <t>フ</t>
    </rPh>
    <rPh sb="167" eb="169">
      <t>ケイヒ</t>
    </rPh>
    <rPh sb="169" eb="171">
      <t>カイシュウ</t>
    </rPh>
    <rPh sb="171" eb="172">
      <t>リツ</t>
    </rPh>
    <rPh sb="174" eb="176">
      <t>コウジョウ</t>
    </rPh>
    <rPh sb="185" eb="187">
      <t>ショウライ</t>
    </rPh>
    <rPh sb="188" eb="190">
      <t>ノウギョウ</t>
    </rPh>
    <rPh sb="190" eb="192">
      <t>シュウラク</t>
    </rPh>
    <rPh sb="192" eb="194">
      <t>ハイスイ</t>
    </rPh>
    <rPh sb="195" eb="197">
      <t>イチブ</t>
    </rPh>
    <rPh sb="198" eb="200">
      <t>トウゴウ</t>
    </rPh>
    <rPh sb="208" eb="210">
      <t>シセツ</t>
    </rPh>
    <rPh sb="210" eb="213">
      <t>リヨウリツ</t>
    </rPh>
    <rPh sb="213" eb="214">
      <t>ナラ</t>
    </rPh>
    <rPh sb="216" eb="218">
      <t>シュウエキ</t>
    </rPh>
    <rPh sb="219" eb="220">
      <t>ゾウ</t>
    </rPh>
    <rPh sb="221" eb="223">
      <t>ミコ</t>
    </rPh>
    <rPh sb="231" eb="234">
      <t>ロウキュウカ</t>
    </rPh>
    <rPh sb="234" eb="236">
      <t>タイサク</t>
    </rPh>
    <rPh sb="241" eb="243">
      <t>ショウライ</t>
    </rPh>
    <rPh sb="244" eb="246">
      <t>セダイ</t>
    </rPh>
    <rPh sb="247" eb="249">
      <t>フタン</t>
    </rPh>
    <rPh sb="250" eb="252">
      <t>ゾウダイ</t>
    </rPh>
    <rPh sb="258" eb="261">
      <t>ケイカクテキ</t>
    </rPh>
    <rPh sb="262" eb="265">
      <t>シセツトウ</t>
    </rPh>
    <rPh sb="266" eb="268">
      <t>カイシュウ</t>
    </rPh>
    <rPh sb="269" eb="270">
      <t>オコナ</t>
    </rPh>
    <rPh sb="271" eb="273">
      <t>ヒツヨウ</t>
    </rPh>
    <rPh sb="281" eb="283">
      <t>コンゴ</t>
    </rPh>
    <rPh sb="285" eb="287">
      <t>テキセイ</t>
    </rPh>
    <rPh sb="288" eb="290">
      <t>シセツ</t>
    </rPh>
    <rPh sb="290" eb="292">
      <t>カンリ</t>
    </rPh>
    <rPh sb="298" eb="300">
      <t>コウエイ</t>
    </rPh>
    <rPh sb="300" eb="302">
      <t>キギョウ</t>
    </rPh>
    <rPh sb="302" eb="304">
      <t>カイケイ</t>
    </rPh>
    <rPh sb="304" eb="306">
      <t>テキヨウ</t>
    </rPh>
    <rPh sb="307" eb="309">
      <t>ジュンビ</t>
    </rPh>
    <rPh sb="310" eb="311">
      <t>スス</t>
    </rPh>
    <rPh sb="318" eb="320">
      <t>カニュウ</t>
    </rPh>
    <rPh sb="320" eb="322">
      <t>ソクシン</t>
    </rPh>
    <rPh sb="323" eb="324">
      <t>ト</t>
    </rPh>
    <rPh sb="325" eb="326">
      <t>ク</t>
    </rPh>
    <rPh sb="328" eb="330">
      <t>ケイエイ</t>
    </rPh>
    <rPh sb="330" eb="332">
      <t>カイゼン</t>
    </rPh>
    <rPh sb="333" eb="335">
      <t>メザ</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</si>
  <si>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類似団体と比較すると上回っていますが、更なる向上を図るため、加入促進等の対策が必要です。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類似団体と比較して低くなっています。要因としては、公共下水道に未接続の世帯が多いことが挙げられます。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類似団体と比較して低くなっており、ほぼ横ばいです。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53" eb="155">
      <t>イッパン</t>
    </rPh>
    <rPh sb="155" eb="157">
      <t>カイケイ</t>
    </rPh>
    <rPh sb="157" eb="158">
      <t>ク</t>
    </rPh>
    <rPh sb="158" eb="159">
      <t>ダ</t>
    </rPh>
    <rPh sb="159" eb="161">
      <t>キジュン</t>
    </rPh>
    <rPh sb="162" eb="164">
      <t>ガイトウ</t>
    </rPh>
    <rPh sb="171" eb="173">
      <t>ヘイセイ</t>
    </rPh>
    <rPh sb="175" eb="177">
      <t>ネンド</t>
    </rPh>
    <rPh sb="179" eb="181">
      <t>ミナオ</t>
    </rPh>
    <rPh sb="183" eb="184">
      <t>オコナ</t>
    </rPh>
    <rPh sb="194" eb="196">
      <t>ケイヒ</t>
    </rPh>
    <rPh sb="196" eb="198">
      <t>カイシュウ</t>
    </rPh>
    <rPh sb="198" eb="199">
      <t>リツ</t>
    </rPh>
    <rPh sb="204" eb="207">
      <t>シヨウリョウ</t>
    </rPh>
    <rPh sb="208" eb="210">
      <t>カイシュウ</t>
    </rPh>
    <rPh sb="213" eb="215">
      <t>ケイヒ</t>
    </rPh>
    <rPh sb="219" eb="221">
      <t>テイド</t>
    </rPh>
    <rPh sb="221" eb="224">
      <t>シヨウリョウ</t>
    </rPh>
    <rPh sb="225" eb="226">
      <t>マカナ</t>
    </rPh>
    <rPh sb="232" eb="233">
      <t>アラワ</t>
    </rPh>
    <rPh sb="235" eb="237">
      <t>シヒョウ</t>
    </rPh>
    <rPh sb="239" eb="241">
      <t>ルイジ</t>
    </rPh>
    <rPh sb="241" eb="243">
      <t>ダンタイ</t>
    </rPh>
    <rPh sb="244" eb="246">
      <t>ヒカク</t>
    </rPh>
    <rPh sb="258" eb="259">
      <t>サラ</t>
    </rPh>
    <rPh sb="261" eb="263">
      <t>コウジョウ</t>
    </rPh>
    <rPh sb="264" eb="265">
      <t>ハカ</t>
    </rPh>
    <rPh sb="269" eb="271">
      <t>カニュウ</t>
    </rPh>
    <rPh sb="271" eb="273">
      <t>ソクシン</t>
    </rPh>
    <rPh sb="273" eb="274">
      <t>トウ</t>
    </rPh>
    <rPh sb="275" eb="277">
      <t>タイサク</t>
    </rPh>
    <rPh sb="278" eb="280">
      <t>ヒツヨウ</t>
    </rPh>
    <rPh sb="286" eb="288">
      <t>オスイ</t>
    </rPh>
    <rPh sb="288" eb="290">
      <t>ショリ</t>
    </rPh>
    <rPh sb="290" eb="292">
      <t>ゲンカ</t>
    </rPh>
    <rPh sb="297" eb="299">
      <t>ユウシュウ</t>
    </rPh>
    <rPh sb="299" eb="301">
      <t>スイリョウ</t>
    </rPh>
    <rPh sb="307" eb="309">
      <t>オスイ</t>
    </rPh>
    <rPh sb="309" eb="311">
      <t>ショリ</t>
    </rPh>
    <rPh sb="312" eb="313">
      <t>ヨウ</t>
    </rPh>
    <rPh sb="315" eb="317">
      <t>ヒヨウ</t>
    </rPh>
    <rPh sb="321" eb="323">
      <t>オスイ</t>
    </rPh>
    <rPh sb="323" eb="325">
      <t>シホン</t>
    </rPh>
    <rPh sb="325" eb="326">
      <t>ヒ</t>
    </rPh>
    <rPh sb="327" eb="329">
      <t>オスイ</t>
    </rPh>
    <rPh sb="329" eb="331">
      <t>イジ</t>
    </rPh>
    <rPh sb="331" eb="334">
      <t>カンリヒ</t>
    </rPh>
    <rPh sb="335" eb="337">
      <t>リョウホウ</t>
    </rPh>
    <rPh sb="338" eb="339">
      <t>フク</t>
    </rPh>
    <rPh sb="341" eb="343">
      <t>オスイ</t>
    </rPh>
    <rPh sb="343" eb="345">
      <t>ショリ</t>
    </rPh>
    <rPh sb="346" eb="347">
      <t>カカ</t>
    </rPh>
    <rPh sb="352" eb="353">
      <t>アラワ</t>
    </rPh>
    <rPh sb="355" eb="357">
      <t>シヒョウ</t>
    </rPh>
    <rPh sb="359" eb="361">
      <t>ルイジ</t>
    </rPh>
    <rPh sb="361" eb="363">
      <t>ダンタイ</t>
    </rPh>
    <rPh sb="364" eb="366">
      <t>ヒカク</t>
    </rPh>
    <rPh sb="368" eb="369">
      <t>タカ</t>
    </rPh>
    <rPh sb="377" eb="379">
      <t>カイゼン</t>
    </rPh>
    <rPh sb="386" eb="387">
      <t>ユウ</t>
    </rPh>
    <rPh sb="387" eb="388">
      <t>シュウ</t>
    </rPh>
    <rPh sb="388" eb="390">
      <t>スイリョウ</t>
    </rPh>
    <rPh sb="391" eb="392">
      <t>フ</t>
    </rPh>
    <rPh sb="394" eb="396">
      <t>ヒツヨウ</t>
    </rPh>
    <rPh sb="405" eb="407">
      <t>シセツ</t>
    </rPh>
    <rPh sb="407" eb="410">
      <t>リヨウリツ</t>
    </rPh>
    <rPh sb="415" eb="417">
      <t>シセツ</t>
    </rPh>
    <rPh sb="418" eb="420">
      <t>セツビ</t>
    </rPh>
    <rPh sb="421" eb="423">
      <t>イチニチ</t>
    </rPh>
    <rPh sb="424" eb="426">
      <t>タイオウ</t>
    </rPh>
    <rPh sb="426" eb="428">
      <t>カノウ</t>
    </rPh>
    <rPh sb="429" eb="431">
      <t>ショリ</t>
    </rPh>
    <rPh sb="431" eb="433">
      <t>ノウリョク</t>
    </rPh>
    <rPh sb="434" eb="435">
      <t>タイ</t>
    </rPh>
    <rPh sb="438" eb="440">
      <t>イチニチ</t>
    </rPh>
    <rPh sb="440" eb="442">
      <t>ヘイキン</t>
    </rPh>
    <rPh sb="442" eb="444">
      <t>ショリ</t>
    </rPh>
    <rPh sb="444" eb="446">
      <t>スイリョウ</t>
    </rPh>
    <rPh sb="447" eb="449">
      <t>ワリアイ</t>
    </rPh>
    <rPh sb="453" eb="455">
      <t>シセツ</t>
    </rPh>
    <rPh sb="456" eb="458">
      <t>リヨウ</t>
    </rPh>
    <rPh sb="458" eb="460">
      <t>ジョウキョウ</t>
    </rPh>
    <rPh sb="461" eb="463">
      <t>テキセイ</t>
    </rPh>
    <rPh sb="463" eb="465">
      <t>キボ</t>
    </rPh>
    <rPh sb="466" eb="468">
      <t>ハンダン</t>
    </rPh>
    <rPh sb="470" eb="472">
      <t>シヒョウ</t>
    </rPh>
    <rPh sb="474" eb="476">
      <t>ルイジ</t>
    </rPh>
    <rPh sb="476" eb="478">
      <t>ダンタイ</t>
    </rPh>
    <rPh sb="479" eb="481">
      <t>ヒカク</t>
    </rPh>
    <rPh sb="483" eb="484">
      <t>ヒク</t>
    </rPh>
    <rPh sb="492" eb="494">
      <t>ヨウイン</t>
    </rPh>
    <rPh sb="499" eb="501">
      <t>コウキョウ</t>
    </rPh>
    <rPh sb="501" eb="504">
      <t>ゲスイドウ</t>
    </rPh>
    <rPh sb="505" eb="508">
      <t>ミセツゾク</t>
    </rPh>
    <rPh sb="509" eb="511">
      <t>セタイ</t>
    </rPh>
    <rPh sb="512" eb="513">
      <t>オオ</t>
    </rPh>
    <rPh sb="517" eb="518">
      <t>ア</t>
    </rPh>
    <rPh sb="527" eb="530">
      <t>スイセンカ</t>
    </rPh>
    <rPh sb="530" eb="531">
      <t>リツ</t>
    </rPh>
    <rPh sb="536" eb="538">
      <t>ゲンザイ</t>
    </rPh>
    <rPh sb="538" eb="540">
      <t>ショリ</t>
    </rPh>
    <rPh sb="540" eb="543">
      <t>クイキナイ</t>
    </rPh>
    <rPh sb="543" eb="545">
      <t>ジンコウ</t>
    </rPh>
    <rPh sb="549" eb="551">
      <t>ジッサイ</t>
    </rPh>
    <rPh sb="552" eb="554">
      <t>スイセン</t>
    </rPh>
    <rPh sb="554" eb="556">
      <t>ベンジョ</t>
    </rPh>
    <rPh sb="557" eb="559">
      <t>セッチ</t>
    </rPh>
    <rPh sb="561" eb="563">
      <t>オスイ</t>
    </rPh>
    <rPh sb="563" eb="565">
      <t>ショリ</t>
    </rPh>
    <rPh sb="569" eb="571">
      <t>ジンコウ</t>
    </rPh>
    <rPh sb="572" eb="574">
      <t>ワリアイ</t>
    </rPh>
    <rPh sb="575" eb="576">
      <t>アラワ</t>
    </rPh>
    <rPh sb="578" eb="580">
      <t>シヒョウ</t>
    </rPh>
    <rPh sb="582" eb="584">
      <t>ルイジ</t>
    </rPh>
    <rPh sb="584" eb="586">
      <t>ダンタイ</t>
    </rPh>
    <rPh sb="587" eb="589">
      <t>ヒカク</t>
    </rPh>
    <rPh sb="591" eb="592">
      <t>ヒク</t>
    </rPh>
    <rPh sb="601" eb="602">
      <t>ヨコ</t>
    </rPh>
    <phoneticPr fontId="4"/>
  </si>
  <si>
    <r>
      <t>③</t>
    </r>
    <r>
      <rPr>
        <b/>
        <sz val="11"/>
        <rFont val="ＭＳ ゴシック"/>
        <family val="3"/>
        <charset val="128"/>
      </rPr>
      <t>『管渠改善率』</t>
    </r>
    <r>
      <rPr>
        <sz val="10"/>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</si>
</sst>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65-49A5-850A-8361F2866935}"/>
            </c:ext>
          </c:extLst>
        </c:ser>
        <c:dLbls>
          <c:showLegendKey val="0"/>
          <c:showVal val="0"/>
          <c:showCatName val="0"/>
          <c:showSerName val="0"/>
          <c:showPercent val="0"/>
          <c:showBubbleSize val="0"/>
        </c:dLbls>
        <c:gapWidth val="150"/>
        <c:axId val="122112640"/>
        <c:axId val="1221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C65-49A5-850A-8361F2866935}"/>
            </c:ext>
          </c:extLst>
        </c:ser>
        <c:dLbls>
          <c:showLegendKey val="0"/>
          <c:showVal val="0"/>
          <c:showCatName val="0"/>
          <c:showSerName val="0"/>
          <c:showPercent val="0"/>
          <c:showBubbleSize val="0"/>
        </c:dLbls>
        <c:marker val="1"/>
        <c:smooth val="0"/>
        <c:axId val="122112640"/>
        <c:axId val="122123008"/>
      </c:lineChart>
      <c:dateAx>
        <c:axId val="122112640"/>
        <c:scaling>
          <c:orientation val="minMax"/>
        </c:scaling>
        <c:delete val="1"/>
        <c:axPos val="b"/>
        <c:numFmt formatCode="ge" sourceLinked="1"/>
        <c:majorTickMark val="none"/>
        <c:minorTickMark val="none"/>
        <c:tickLblPos val="none"/>
        <c:crossAx val="122123008"/>
        <c:crosses val="autoZero"/>
        <c:auto val="1"/>
        <c:lblOffset val="100"/>
        <c:baseTimeUnit val="years"/>
      </c:dateAx>
      <c:valAx>
        <c:axId val="122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27.72</c:v>
                </c:pt>
                <c:pt idx="1">
                  <c:v>26.89</c:v>
                </c:pt>
                <c:pt idx="2">
                  <c:v>28.11</c:v>
                </c:pt>
                <c:pt idx="3">
                  <c:v>28.33</c:v>
                </c:pt>
                <c:pt idx="4">
                  <c:v>28.61</c:v>
                </c:pt>
              </c:numCache>
            </c:numRef>
          </c:val>
          <c:extLst xmlns:c16r2="http://schemas.microsoft.com/office/drawing/2015/06/chart">
            <c:ext xmlns:c16="http://schemas.microsoft.com/office/drawing/2014/chart" uri="{C3380CC4-5D6E-409C-BE32-E72D297353CC}">
              <c16:uniqueId val="{00000000-B2CC-4FBC-B98D-DB491FB1DEA0}"/>
            </c:ext>
          </c:extLst>
        </c:ser>
        <c:dLbls>
          <c:showLegendKey val="0"/>
          <c:showVal val="0"/>
          <c:showCatName val="0"/>
          <c:showSerName val="0"/>
          <c:showPercent val="0"/>
          <c:showBubbleSize val="0"/>
        </c:dLbls>
        <c:gapWidth val="150"/>
        <c:axId val="124836480"/>
        <c:axId val="1248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2CC-4FBC-B98D-DB491FB1DEA0}"/>
            </c:ext>
          </c:extLst>
        </c:ser>
        <c:dLbls>
          <c:showLegendKey val="0"/>
          <c:showVal val="0"/>
          <c:showCatName val="0"/>
          <c:showSerName val="0"/>
          <c:showPercent val="0"/>
          <c:showBubbleSize val="0"/>
        </c:dLbls>
        <c:marker val="1"/>
        <c:smooth val="0"/>
        <c:axId val="124836480"/>
        <c:axId val="124850944"/>
      </c:lineChart>
      <c:dateAx>
        <c:axId val="124836480"/>
        <c:scaling>
          <c:orientation val="minMax"/>
        </c:scaling>
        <c:delete val="1"/>
        <c:axPos val="b"/>
        <c:numFmt formatCode="ge" sourceLinked="1"/>
        <c:majorTickMark val="none"/>
        <c:minorTickMark val="none"/>
        <c:tickLblPos val="none"/>
        <c:crossAx val="124850944"/>
        <c:crosses val="autoZero"/>
        <c:auto val="1"/>
        <c:lblOffset val="100"/>
        <c:baseTimeUnit val="years"/>
      </c:dateAx>
      <c:valAx>
        <c:axId val="124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58.53</c:v>
                </c:pt>
                <c:pt idx="1">
                  <c:v>57.4</c:v>
                </c:pt>
                <c:pt idx="2">
                  <c:v>58.86</c:v>
                </c:pt>
                <c:pt idx="3">
                  <c:v>59.37</c:v>
                </c:pt>
                <c:pt idx="4">
                  <c:v>60.48</c:v>
                </c:pt>
              </c:numCache>
            </c:numRef>
          </c:val>
          <c:extLst xmlns:c16r2="http://schemas.microsoft.com/office/drawing/2015/06/chart">
            <c:ext xmlns:c16="http://schemas.microsoft.com/office/drawing/2014/chart" uri="{C3380CC4-5D6E-409C-BE32-E72D297353CC}">
              <c16:uniqueId val="{00000000-53E7-490B-B721-8EB0EF491684}"/>
            </c:ext>
          </c:extLst>
        </c:ser>
        <c:dLbls>
          <c:showLegendKey val="0"/>
          <c:showVal val="0"/>
          <c:showCatName val="0"/>
          <c:showSerName val="0"/>
          <c:showPercent val="0"/>
          <c:showBubbleSize val="0"/>
        </c:dLbls>
        <c:gapWidth val="150"/>
        <c:axId val="124898304"/>
        <c:axId val="1249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3E7-490B-B721-8EB0EF491684}"/>
            </c:ext>
          </c:extLst>
        </c:ser>
        <c:dLbls>
          <c:showLegendKey val="0"/>
          <c:showVal val="0"/>
          <c:showCatName val="0"/>
          <c:showSerName val="0"/>
          <c:showPercent val="0"/>
          <c:showBubbleSize val="0"/>
        </c:dLbls>
        <c:marker val="1"/>
        <c:smooth val="0"/>
        <c:axId val="124898304"/>
        <c:axId val="124904576"/>
      </c:lineChart>
      <c:dateAx>
        <c:axId val="124898304"/>
        <c:scaling>
          <c:orientation val="minMax"/>
        </c:scaling>
        <c:delete val="1"/>
        <c:axPos val="b"/>
        <c:numFmt formatCode="ge" sourceLinked="1"/>
        <c:majorTickMark val="none"/>
        <c:minorTickMark val="none"/>
        <c:tickLblPos val="none"/>
        <c:crossAx val="124904576"/>
        <c:crosses val="autoZero"/>
        <c:auto val="1"/>
        <c:lblOffset val="100"/>
        <c:baseTimeUnit val="years"/>
      </c:dateAx>
      <c:valAx>
        <c:axId val="1249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65.97</c:v>
                </c:pt>
                <c:pt idx="1">
                  <c:v>71.599999999999994</c:v>
                </c:pt>
                <c:pt idx="2">
                  <c:v>72.42</c:v>
                </c:pt>
                <c:pt idx="3">
                  <c:v>82.07</c:v>
                </c:pt>
                <c:pt idx="4">
                  <c:v>82.68</c:v>
                </c:pt>
              </c:numCache>
            </c:numRef>
          </c:val>
          <c:extLst xmlns:c16r2="http://schemas.microsoft.com/office/drawing/2015/06/chart">
            <c:ext xmlns:c16="http://schemas.microsoft.com/office/drawing/2014/chart" uri="{C3380CC4-5D6E-409C-BE32-E72D297353CC}">
              <c16:uniqueId val="{00000000-FE37-4BFD-B940-4C63D122506B}"/>
            </c:ext>
          </c:extLst>
        </c:ser>
        <c:dLbls>
          <c:showLegendKey val="0"/>
          <c:showVal val="0"/>
          <c:showCatName val="0"/>
          <c:showSerName val="0"/>
          <c:showPercent val="0"/>
          <c:showBubbleSize val="0"/>
        </c:dLbls>
        <c:gapWidth val="150"/>
        <c:axId val="122153984"/>
        <c:axId val="1233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37-4BFD-B940-4C63D122506B}"/>
            </c:ext>
          </c:extLst>
        </c:ser>
        <c:dLbls>
          <c:showLegendKey val="0"/>
          <c:showVal val="0"/>
          <c:showCatName val="0"/>
          <c:showSerName val="0"/>
          <c:showPercent val="0"/>
          <c:showBubbleSize val="0"/>
        </c:dLbls>
        <c:marker val="1"/>
        <c:smooth val="0"/>
        <c:axId val="122153984"/>
        <c:axId val="123344000"/>
      </c:lineChart>
      <c:dateAx>
        <c:axId val="122153984"/>
        <c:scaling>
          <c:orientation val="minMax"/>
        </c:scaling>
        <c:delete val="1"/>
        <c:axPos val="b"/>
        <c:numFmt formatCode="ge" sourceLinked="1"/>
        <c:majorTickMark val="none"/>
        <c:minorTickMark val="none"/>
        <c:tickLblPos val="none"/>
        <c:crossAx val="123344000"/>
        <c:crosses val="autoZero"/>
        <c:auto val="1"/>
        <c:lblOffset val="100"/>
        <c:baseTimeUnit val="years"/>
      </c:dateAx>
      <c:valAx>
        <c:axId val="123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BD-4DF8-BD7A-489B4BED27ED}"/>
            </c:ext>
          </c:extLst>
        </c:ser>
        <c:dLbls>
          <c:showLegendKey val="0"/>
          <c:showVal val="0"/>
          <c:showCatName val="0"/>
          <c:showSerName val="0"/>
          <c:showPercent val="0"/>
          <c:showBubbleSize val="0"/>
        </c:dLbls>
        <c:gapWidth val="150"/>
        <c:axId val="123358592"/>
        <c:axId val="1233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BD-4DF8-BD7A-489B4BED27ED}"/>
            </c:ext>
          </c:extLst>
        </c:ser>
        <c:dLbls>
          <c:showLegendKey val="0"/>
          <c:showVal val="0"/>
          <c:showCatName val="0"/>
          <c:showSerName val="0"/>
          <c:showPercent val="0"/>
          <c:showBubbleSize val="0"/>
        </c:dLbls>
        <c:marker val="1"/>
        <c:smooth val="0"/>
        <c:axId val="123358592"/>
        <c:axId val="123393536"/>
      </c:lineChart>
      <c:dateAx>
        <c:axId val="123358592"/>
        <c:scaling>
          <c:orientation val="minMax"/>
        </c:scaling>
        <c:delete val="1"/>
        <c:axPos val="b"/>
        <c:numFmt formatCode="ge" sourceLinked="1"/>
        <c:majorTickMark val="none"/>
        <c:minorTickMark val="none"/>
        <c:tickLblPos val="none"/>
        <c:crossAx val="123393536"/>
        <c:crosses val="autoZero"/>
        <c:auto val="1"/>
        <c:lblOffset val="100"/>
        <c:baseTimeUnit val="years"/>
      </c:dateAx>
      <c:valAx>
        <c:axId val="1233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41-4F1C-9C55-73711C306909}"/>
            </c:ext>
          </c:extLst>
        </c:ser>
        <c:dLbls>
          <c:showLegendKey val="0"/>
          <c:showVal val="0"/>
          <c:showCatName val="0"/>
          <c:showSerName val="0"/>
          <c:showPercent val="0"/>
          <c:showBubbleSize val="0"/>
        </c:dLbls>
        <c:gapWidth val="150"/>
        <c:axId val="123498496"/>
        <c:axId val="1235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41-4F1C-9C55-73711C306909}"/>
            </c:ext>
          </c:extLst>
        </c:ser>
        <c:dLbls>
          <c:showLegendKey val="0"/>
          <c:showVal val="0"/>
          <c:showCatName val="0"/>
          <c:showSerName val="0"/>
          <c:showPercent val="0"/>
          <c:showBubbleSize val="0"/>
        </c:dLbls>
        <c:marker val="1"/>
        <c:smooth val="0"/>
        <c:axId val="123498496"/>
        <c:axId val="123500416"/>
      </c:lineChart>
      <c:dateAx>
        <c:axId val="123498496"/>
        <c:scaling>
          <c:orientation val="minMax"/>
        </c:scaling>
        <c:delete val="1"/>
        <c:axPos val="b"/>
        <c:numFmt formatCode="ge" sourceLinked="1"/>
        <c:majorTickMark val="none"/>
        <c:minorTickMark val="none"/>
        <c:tickLblPos val="none"/>
        <c:crossAx val="123500416"/>
        <c:crosses val="autoZero"/>
        <c:auto val="1"/>
        <c:lblOffset val="100"/>
        <c:baseTimeUnit val="years"/>
      </c:dateAx>
      <c:valAx>
        <c:axId val="123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9E-43AA-8E6D-6FF5CDBC5186}"/>
            </c:ext>
          </c:extLst>
        </c:ser>
        <c:dLbls>
          <c:showLegendKey val="0"/>
          <c:showVal val="0"/>
          <c:showCatName val="0"/>
          <c:showSerName val="0"/>
          <c:showPercent val="0"/>
          <c:showBubbleSize val="0"/>
        </c:dLbls>
        <c:gapWidth val="150"/>
        <c:axId val="124593280"/>
        <c:axId val="1245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9E-43AA-8E6D-6FF5CDBC5186}"/>
            </c:ext>
          </c:extLst>
        </c:ser>
        <c:dLbls>
          <c:showLegendKey val="0"/>
          <c:showVal val="0"/>
          <c:showCatName val="0"/>
          <c:showSerName val="0"/>
          <c:showPercent val="0"/>
          <c:showBubbleSize val="0"/>
        </c:dLbls>
        <c:marker val="1"/>
        <c:smooth val="0"/>
        <c:axId val="124593280"/>
        <c:axId val="124595200"/>
      </c:lineChart>
      <c:dateAx>
        <c:axId val="124593280"/>
        <c:scaling>
          <c:orientation val="minMax"/>
        </c:scaling>
        <c:delete val="1"/>
        <c:axPos val="b"/>
        <c:numFmt formatCode="ge" sourceLinked="1"/>
        <c:majorTickMark val="none"/>
        <c:minorTickMark val="none"/>
        <c:tickLblPos val="none"/>
        <c:crossAx val="124595200"/>
        <c:crosses val="autoZero"/>
        <c:auto val="1"/>
        <c:lblOffset val="100"/>
        <c:baseTimeUnit val="years"/>
      </c:dateAx>
      <c:valAx>
        <c:axId val="1245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E5-48D8-B646-A475BC8EB21A}"/>
            </c:ext>
          </c:extLst>
        </c:ser>
        <c:dLbls>
          <c:showLegendKey val="0"/>
          <c:showVal val="0"/>
          <c:showCatName val="0"/>
          <c:showSerName val="0"/>
          <c:showPercent val="0"/>
          <c:showBubbleSize val="0"/>
        </c:dLbls>
        <c:gapWidth val="150"/>
        <c:axId val="124621952"/>
        <c:axId val="1246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E5-48D8-B646-A475BC8EB21A}"/>
            </c:ext>
          </c:extLst>
        </c:ser>
        <c:dLbls>
          <c:showLegendKey val="0"/>
          <c:showVal val="0"/>
          <c:showCatName val="0"/>
          <c:showSerName val="0"/>
          <c:showPercent val="0"/>
          <c:showBubbleSize val="0"/>
        </c:dLbls>
        <c:marker val="1"/>
        <c:smooth val="0"/>
        <c:axId val="124621952"/>
        <c:axId val="124623872"/>
      </c:lineChart>
      <c:dateAx>
        <c:axId val="124621952"/>
        <c:scaling>
          <c:orientation val="minMax"/>
        </c:scaling>
        <c:delete val="1"/>
        <c:axPos val="b"/>
        <c:numFmt formatCode="ge" sourceLinked="1"/>
        <c:majorTickMark val="none"/>
        <c:minorTickMark val="none"/>
        <c:tickLblPos val="none"/>
        <c:crossAx val="124623872"/>
        <c:crosses val="autoZero"/>
        <c:auto val="1"/>
        <c:lblOffset val="100"/>
        <c:baseTimeUnit val="years"/>
      </c:dateAx>
      <c:valAx>
        <c:axId val="1246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3324.19</c:v>
                </c:pt>
                <c:pt idx="1">
                  <c:v>2906.81</c:v>
                </c:pt>
                <c:pt idx="2">
                  <c:v>2797.73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130-4B00-BBB8-AFEE2DF56C4D}"/>
            </c:ext>
          </c:extLst>
        </c:ser>
        <c:dLbls>
          <c:showLegendKey val="0"/>
          <c:showVal val="0"/>
          <c:showCatName val="0"/>
          <c:showSerName val="0"/>
          <c:showPercent val="0"/>
          <c:showBubbleSize val="0"/>
        </c:dLbls>
        <c:gapWidth val="150"/>
        <c:axId val="124675584"/>
        <c:axId val="124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130-4B00-BBB8-AFEE2DF56C4D}"/>
            </c:ext>
          </c:extLst>
        </c:ser>
        <c:dLbls>
          <c:showLegendKey val="0"/>
          <c:showVal val="0"/>
          <c:showCatName val="0"/>
          <c:showSerName val="0"/>
          <c:showPercent val="0"/>
          <c:showBubbleSize val="0"/>
        </c:dLbls>
        <c:marker val="1"/>
        <c:smooth val="0"/>
        <c:axId val="124675584"/>
        <c:axId val="124677504"/>
      </c:lineChart>
      <c:dateAx>
        <c:axId val="124675584"/>
        <c:scaling>
          <c:orientation val="minMax"/>
        </c:scaling>
        <c:delete val="1"/>
        <c:axPos val="b"/>
        <c:numFmt formatCode="ge" sourceLinked="1"/>
        <c:majorTickMark val="none"/>
        <c:minorTickMark val="none"/>
        <c:tickLblPos val="none"/>
        <c:crossAx val="124677504"/>
        <c:crosses val="autoZero"/>
        <c:auto val="1"/>
        <c:lblOffset val="100"/>
        <c:baseTimeUnit val="years"/>
      </c:dateAx>
      <c:valAx>
        <c:axId val="124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67.52</c:v>
                </c:pt>
                <c:pt idx="1">
                  <c:v>68.89</c:v>
                </c:pt>
                <c:pt idx="2">
                  <c:v>68.83</c:v>
                </c:pt>
                <c:pt idx="3">
                  <c:v>79.989999999999995</c:v>
                </c:pt>
                <c:pt idx="4">
                  <c:v>86.24</c:v>
                </c:pt>
              </c:numCache>
            </c:numRef>
          </c:val>
          <c:extLst xmlns:c16r2="http://schemas.microsoft.com/office/drawing/2015/06/chart">
            <c:ext xmlns:c16="http://schemas.microsoft.com/office/drawing/2014/chart" uri="{C3380CC4-5D6E-409C-BE32-E72D297353CC}">
              <c16:uniqueId val="{00000000-5F2B-4B54-A665-0AADC4B5DEE0}"/>
            </c:ext>
          </c:extLst>
        </c:ser>
        <c:dLbls>
          <c:showLegendKey val="0"/>
          <c:showVal val="0"/>
          <c:showCatName val="0"/>
          <c:showSerName val="0"/>
          <c:showPercent val="0"/>
          <c:showBubbleSize val="0"/>
        </c:dLbls>
        <c:gapWidth val="150"/>
        <c:axId val="124708736"/>
        <c:axId val="1247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F2B-4B54-A665-0AADC4B5DEE0}"/>
            </c:ext>
          </c:extLst>
        </c:ser>
        <c:dLbls>
          <c:showLegendKey val="0"/>
          <c:showVal val="0"/>
          <c:showCatName val="0"/>
          <c:showSerName val="0"/>
          <c:showPercent val="0"/>
          <c:showBubbleSize val="0"/>
        </c:dLbls>
        <c:marker val="1"/>
        <c:smooth val="0"/>
        <c:axId val="124708736"/>
        <c:axId val="124784640"/>
      </c:lineChart>
      <c:dateAx>
        <c:axId val="124708736"/>
        <c:scaling>
          <c:orientation val="minMax"/>
        </c:scaling>
        <c:delete val="1"/>
        <c:axPos val="b"/>
        <c:numFmt formatCode="ge" sourceLinked="1"/>
        <c:majorTickMark val="none"/>
        <c:minorTickMark val="none"/>
        <c:tickLblPos val="none"/>
        <c:crossAx val="124784640"/>
        <c:crosses val="autoZero"/>
        <c:auto val="1"/>
        <c:lblOffset val="100"/>
        <c:baseTimeUnit val="years"/>
      </c:dateAx>
      <c:valAx>
        <c:axId val="1247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280.06</c:v>
                </c:pt>
                <c:pt idx="1">
                  <c:v>289.14999999999998</c:v>
                </c:pt>
                <c:pt idx="2">
                  <c:v>285.35000000000002</c:v>
                </c:pt>
                <c:pt idx="3">
                  <c:v>244.31</c:v>
                </c:pt>
                <c:pt idx="4">
                  <c:v>223.16</c:v>
                </c:pt>
              </c:numCache>
            </c:numRef>
          </c:val>
          <c:extLst xmlns:c16r2="http://schemas.microsoft.com/office/drawing/2015/06/chart">
            <c:ext xmlns:c16="http://schemas.microsoft.com/office/drawing/2014/chart" uri="{C3380CC4-5D6E-409C-BE32-E72D297353CC}">
              <c16:uniqueId val="{00000000-A89E-4305-A647-2572DC98AAAC}"/>
            </c:ext>
          </c:extLst>
        </c:ser>
        <c:dLbls>
          <c:showLegendKey val="0"/>
          <c:showVal val="0"/>
          <c:showCatName val="0"/>
          <c:showSerName val="0"/>
          <c:showPercent val="0"/>
          <c:showBubbleSize val="0"/>
        </c:dLbls>
        <c:gapWidth val="150"/>
        <c:axId val="124807424"/>
        <c:axId val="1248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89E-4305-A647-2572DC98AAAC}"/>
            </c:ext>
          </c:extLst>
        </c:ser>
        <c:dLbls>
          <c:showLegendKey val="0"/>
          <c:showVal val="0"/>
          <c:showCatName val="0"/>
          <c:showSerName val="0"/>
          <c:showPercent val="0"/>
          <c:showBubbleSize val="0"/>
        </c:dLbls>
        <c:marker val="1"/>
        <c:smooth val="0"/>
        <c:axId val="124807424"/>
        <c:axId val="124809600"/>
      </c:lineChart>
      <c:dateAx>
        <c:axId val="124807424"/>
        <c:scaling>
          <c:orientation val="minMax"/>
        </c:scaling>
        <c:delete val="1"/>
        <c:axPos val="b"/>
        <c:numFmt formatCode="ge" sourceLinked="1"/>
        <c:majorTickMark val="none"/>
        <c:minorTickMark val="none"/>
        <c:tickLblPos val="none"/>
        <c:crossAx val="124809600"/>
        <c:crosses val="autoZero"/>
        <c:auto val="1"/>
        <c:lblOffset val="100"/>
        <c:baseTimeUnit val="years"/>
      </c:dateAx>
      <c:valAx>
        <c:axId val="1248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1" zoomScaleNormal="100" workbookViewId="0">
      <selection activeCell="CG75" sqref="CG75:CG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杵築市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29871</v>
      </c>
      <c r="AM8" s="49"/>
      <c r="AN8" s="49"/>
      <c r="AO8" s="49"/>
      <c r="AP8" s="49"/>
      <c r="AQ8" s="49"/>
      <c r="AR8" s="49"/>
      <c r="AS8" s="49"/>
      <c r="AT8" s="44">
        <f>データ!T6</f>
        <v>280.08</v>
      </c>
      <c r="AU8" s="44"/>
      <c r="AV8" s="44"/>
      <c r="AW8" s="44"/>
      <c r="AX8" s="44"/>
      <c r="AY8" s="44"/>
      <c r="AZ8" s="44"/>
      <c r="BA8" s="44"/>
      <c r="BB8" s="44">
        <f>データ!U6</f>
        <v>106.65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8.4700000000000006</v>
      </c>
      <c r="Q10" s="44"/>
      <c r="R10" s="44"/>
      <c r="S10" s="44"/>
      <c r="T10" s="44"/>
      <c r="U10" s="44"/>
      <c r="V10" s="44"/>
      <c r="W10" s="44">
        <f>データ!Q6</f>
        <v>97.34</v>
      </c>
      <c r="X10" s="44"/>
      <c r="Y10" s="44"/>
      <c r="Z10" s="44"/>
      <c r="AA10" s="44"/>
      <c r="AB10" s="44"/>
      <c r="AC10" s="44"/>
      <c r="AD10" s="49">
        <f>データ!R6</f>
        <v>3510</v>
      </c>
      <c r="AE10" s="49"/>
      <c r="AF10" s="49"/>
      <c r="AG10" s="49"/>
      <c r="AH10" s="49"/>
      <c r="AI10" s="49"/>
      <c r="AJ10" s="49"/>
      <c r="AK10" s="2"/>
      <c r="AL10" s="49">
        <f>データ!V6</f>
        <v>2523</v>
      </c>
      <c r="AM10" s="49"/>
      <c r="AN10" s="49"/>
      <c r="AO10" s="49"/>
      <c r="AP10" s="49"/>
      <c r="AQ10" s="49"/>
      <c r="AR10" s="49"/>
      <c r="AS10" s="49"/>
      <c r="AT10" s="44">
        <f>データ!W6</f>
        <v>1.21</v>
      </c>
      <c r="AU10" s="44"/>
      <c r="AV10" s="44"/>
      <c r="AW10" s="44"/>
      <c r="AX10" s="44"/>
      <c r="AY10" s="44"/>
      <c r="AZ10" s="44"/>
      <c r="BA10" s="44"/>
      <c r="BB10" s="44">
        <f>データ!X6</f>
        <v>2085.12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7"/>
      <c r="BM44" s="78"/>
      <c r="BN44" s="78"/>
      <c r="BO44" s="78"/>
      <c r="BP44" s="78"/>
      <c r="BQ44" s="78"/>
      <c r="BR44" s="78"/>
      <c r="BS44" s="78"/>
      <c r="BT44" s="78"/>
      <c r="BU44" s="78"/>
      <c r="BV44" s="78"/>
      <c r="BW44" s="78"/>
      <c r="BX44" s="78"/>
      <c r="BY44" s="78"/>
      <c r="BZ44" s="7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7"/>
      <c r="BM63" s="78"/>
      <c r="BN63" s="78"/>
      <c r="BO63" s="78"/>
      <c r="BP63" s="78"/>
      <c r="BQ63" s="78"/>
      <c r="BR63" s="78"/>
      <c r="BS63" s="78"/>
      <c r="BT63" s="78"/>
      <c r="BU63" s="78"/>
      <c r="BV63" s="78"/>
      <c r="BW63" s="78"/>
      <c r="BX63" s="78"/>
      <c r="BY63" s="78"/>
      <c r="BZ63" s="7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RY42rd0XytaZTHUw2DvkcGWszHTkHJ6QRL3+V4rZhjuclq6Q7AzMFo4bx0Ag/tKBCkGAyI8q335NduhWEqi8mA==" saltValue="a0tN7kAEUj1VJdDTo2HQ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442101</v>
      </c>
      <c r="D6" s="32">
        <f t="shared" si="3"/>
        <v>47</v>
      </c>
      <c r="E6" s="32">
        <f t="shared" si="3"/>
        <v>17</v>
      </c>
      <c r="F6" s="32">
        <f t="shared" si="3"/>
        <v>4</v>
      </c>
      <c r="G6" s="32">
        <f t="shared" si="3"/>
        <v>0</v>
      </c>
      <c r="H6" s="32" t="str">
        <f t="shared" si="3"/>
        <v>大分県　杵築市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8.4700000000000006</v>
      </c>
      <c r="Q6" s="33">
        <f t="shared" si="3"/>
        <v>97.34</v>
      </c>
      <c r="R6" s="33">
        <f t="shared" si="3"/>
        <v>3510</v>
      </c>
      <c r="S6" s="33">
        <f t="shared" si="3"/>
        <v>29871</v>
      </c>
      <c r="T6" s="33">
        <f t="shared" si="3"/>
        <v>280.08</v>
      </c>
      <c r="U6" s="33">
        <f t="shared" si="3"/>
        <v>106.65</v>
      </c>
      <c r="V6" s="33">
        <f t="shared" si="3"/>
        <v>2523</v>
      </c>
      <c r="W6" s="33">
        <f t="shared" si="3"/>
        <v>1.21</v>
      </c>
      <c r="X6" s="33">
        <f t="shared" si="3"/>
        <v>2085.12</v>
      </c>
      <c r="Y6" s="34">
        <f>IF(Y7="",NA(),Y7)</f>
        <v>65.97</v>
      </c>
      <c r="Z6" s="34">
        <f t="shared" ref="Z6:AH6" si="4">IF(Z7="",NA(),Z7)</f>
        <v>71.599999999999994</v>
      </c>
      <c r="AA6" s="34">
        <f t="shared" si="4"/>
        <v>72.42</v>
      </c>
      <c r="AB6" s="34">
        <f t="shared" si="4"/>
        <v>82.07</v>
      </c>
      <c r="AC6" s="34">
        <f t="shared" si="4"/>
        <v>82.68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3324.19</v>
      </c>
      <c r="BG6" s="34">
        <f t="shared" ref="BG6:BO6" si="7">IF(BG7="",NA(),BG7)</f>
        <v>2906.81</v>
      </c>
      <c r="BH6" s="34">
        <f t="shared" si="7"/>
        <v>2797.73</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67.52</v>
      </c>
      <c r="BR6" s="34">
        <f t="shared" ref="BR6:BZ6" si="8">IF(BR7="",NA(),BR7)</f>
        <v>68.89</v>
      </c>
      <c r="BS6" s="34">
        <f t="shared" si="8"/>
        <v>68.83</v>
      </c>
      <c r="BT6" s="34">
        <f t="shared" si="8"/>
        <v>79.989999999999995</v>
      </c>
      <c r="BU6" s="34">
        <f t="shared" si="8"/>
        <v>86.24</v>
      </c>
      <c r="BV6" s="34">
        <f t="shared" si="8"/>
        <v>53.01</v>
      </c>
      <c r="BW6" s="34">
        <f t="shared" si="8"/>
        <v>50.54</v>
      </c>
      <c r="BX6" s="34">
        <f t="shared" si="8"/>
        <v>66.22</v>
      </c>
      <c r="BY6" s="34">
        <f t="shared" si="8"/>
        <v>69.87</v>
      </c>
      <c r="BZ6" s="34">
        <f t="shared" si="8"/>
        <v>74.3</v>
      </c>
      <c r="CA6" s="33" t="str">
        <f>IF(CA7="","",IF(CA7="-","【-】","【"&amp;SUBSTITUTE(TEXT(CA7,"#,##0.00"),"-","△")&amp;"】"))</f>
        <v>【75.58】</v>
      </c>
      <c r="CB6" s="34">
        <f>IF(CB7="",NA(),CB7)</f>
        <v>280.06</v>
      </c>
      <c r="CC6" s="34">
        <f t="shared" ref="CC6:CK6" si="9">IF(CC7="",NA(),CC7)</f>
        <v>289.14999999999998</v>
      </c>
      <c r="CD6" s="34">
        <f t="shared" si="9"/>
        <v>285.35000000000002</v>
      </c>
      <c r="CE6" s="34">
        <f t="shared" si="9"/>
        <v>244.31</v>
      </c>
      <c r="CF6" s="34">
        <f t="shared" si="9"/>
        <v>223.16</v>
      </c>
      <c r="CG6" s="34">
        <f t="shared" si="9"/>
        <v>299.39</v>
      </c>
      <c r="CH6" s="34">
        <f t="shared" si="9"/>
        <v>320.36</v>
      </c>
      <c r="CI6" s="34">
        <f t="shared" si="9"/>
        <v>246.72</v>
      </c>
      <c r="CJ6" s="34">
        <f t="shared" si="9"/>
        <v>234.96</v>
      </c>
      <c r="CK6" s="34">
        <f t="shared" si="9"/>
        <v>221.81</v>
      </c>
      <c r="CL6" s="33" t="str">
        <f>IF(CL7="","",IF(CL7="-","【-】","【"&amp;SUBSTITUTE(TEXT(CL7,"#,##0.00"),"-","△")&amp;"】"))</f>
        <v>【215.23】</v>
      </c>
      <c r="CM6" s="34">
        <f>IF(CM7="",NA(),CM7)</f>
        <v>27.72</v>
      </c>
      <c r="CN6" s="34">
        <f t="shared" ref="CN6:CV6" si="10">IF(CN7="",NA(),CN7)</f>
        <v>26.89</v>
      </c>
      <c r="CO6" s="34">
        <f t="shared" si="10"/>
        <v>28.11</v>
      </c>
      <c r="CP6" s="34">
        <f t="shared" si="10"/>
        <v>28.33</v>
      </c>
      <c r="CQ6" s="34">
        <f t="shared" si="10"/>
        <v>28.61</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58.53</v>
      </c>
      <c r="CY6" s="34">
        <f t="shared" ref="CY6:DG6" si="11">IF(CY7="",NA(),CY7)</f>
        <v>57.4</v>
      </c>
      <c r="CZ6" s="34">
        <f t="shared" si="11"/>
        <v>58.86</v>
      </c>
      <c r="DA6" s="34">
        <f t="shared" si="11"/>
        <v>59.37</v>
      </c>
      <c r="DB6" s="34">
        <f t="shared" si="11"/>
        <v>60.48</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442101</v>
      </c>
      <c r="D7" s="36">
        <v>47</v>
      </c>
      <c r="E7" s="36">
        <v>17</v>
      </c>
      <c r="F7" s="36">
        <v>4</v>
      </c>
      <c r="G7" s="36">
        <v>0</v>
      </c>
      <c r="H7" s="36" t="s">
        <v>110</v>
      </c>
      <c r="I7" s="36" t="s">
        <v>111</v>
      </c>
      <c r="J7" s="36" t="s">
        <v>112</v>
      </c>
      <c r="K7" s="36" t="s">
        <v>113</v>
      </c>
      <c r="L7" s="36" t="s">
        <v>114</v>
      </c>
      <c r="M7" s="36" t="s">
        <v>115</v>
      </c>
      <c r="N7" s="37" t="s">
        <v>116</v>
      </c>
      <c r="O7" s="37" t="s">
        <v>117</v>
      </c>
      <c r="P7" s="37">
        <v>8.4700000000000006</v>
      </c>
      <c r="Q7" s="37">
        <v>97.34</v>
      </c>
      <c r="R7" s="37">
        <v>3510</v>
      </c>
      <c r="S7" s="37">
        <v>29871</v>
      </c>
      <c r="T7" s="37">
        <v>280.08</v>
      </c>
      <c r="U7" s="37">
        <v>106.65</v>
      </c>
      <c r="V7" s="37">
        <v>2523</v>
      </c>
      <c r="W7" s="37">
        <v>1.21</v>
      </c>
      <c r="X7" s="37">
        <v>2085.12</v>
      </c>
      <c r="Y7" s="37">
        <v>65.97</v>
      </c>
      <c r="Z7" s="37">
        <v>71.599999999999994</v>
      </c>
      <c r="AA7" s="37">
        <v>72.42</v>
      </c>
      <c r="AB7" s="37">
        <v>82.07</v>
      </c>
      <c r="AC7" s="37">
        <v>82.68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3324.19</v>
      </c>
      <c r="BG7" s="37">
        <v>2906.81</v>
      </c>
      <c r="BH7" s="37">
        <v>2797.73</v>
      </c>
      <c r="BI7" s="37">
        <v>0</v>
      </c>
      <c r="BJ7" s="37">
        <v>0</v>
      </c>
      <c r="BK7" s="37">
        <v>1554.05</v>
      </c>
      <c r="BL7" s="37">
        <v>1671.86</v>
      </c>
      <c r="BM7" s="37">
        <v>1434.89</v>
      </c>
      <c r="BN7" s="37">
        <v>1298.9100000000001</v>
      </c>
      <c r="BO7" s="37">
        <v>1243.71</v>
      </c>
      <c r="BP7" s="37">
        <v>1225.44</v>
      </c>
      <c r="BQ7" s="37">
        <v>67.52</v>
      </c>
      <c r="BR7" s="37">
        <v>68.89</v>
      </c>
      <c r="BS7" s="37">
        <v>68.83</v>
      </c>
      <c r="BT7" s="37">
        <v>79.989999999999995</v>
      </c>
      <c r="BU7" s="37">
        <v>86.24</v>
      </c>
      <c r="BV7" s="37">
        <v>53.01</v>
      </c>
      <c r="BW7" s="37">
        <v>50.54</v>
      </c>
      <c r="BX7" s="37">
        <v>66.22</v>
      </c>
      <c r="BY7" s="37">
        <v>69.87</v>
      </c>
      <c r="BZ7" s="37">
        <v>74.3</v>
      </c>
      <c r="CA7" s="37">
        <v>75.58</v>
      </c>
      <c r="CB7" s="37">
        <v>280.06</v>
      </c>
      <c r="CC7" s="37">
        <v>289.14999999999998</v>
      </c>
      <c r="CD7" s="37">
        <v>285.35000000000002</v>
      </c>
      <c r="CE7" s="37">
        <v>244.31</v>
      </c>
      <c r="CF7" s="37">
        <v>223.16</v>
      </c>
      <c r="CG7" s="37">
        <v>299.39</v>
      </c>
      <c r="CH7" s="37">
        <v>320.36</v>
      </c>
      <c r="CI7" s="37">
        <v>246.72</v>
      </c>
      <c r="CJ7" s="37">
        <v>234.96</v>
      </c>
      <c r="CK7" s="37">
        <v>221.81</v>
      </c>
      <c r="CL7" s="37">
        <v>215.23</v>
      </c>
      <c r="CM7" s="37">
        <v>27.72</v>
      </c>
      <c r="CN7" s="37">
        <v>26.89</v>
      </c>
      <c r="CO7" s="37">
        <v>28.11</v>
      </c>
      <c r="CP7" s="37">
        <v>28.33</v>
      </c>
      <c r="CQ7" s="37">
        <v>28.61</v>
      </c>
      <c r="CR7" s="37">
        <v>36.200000000000003</v>
      </c>
      <c r="CS7" s="37">
        <v>34.74</v>
      </c>
      <c r="CT7" s="37">
        <v>41.35</v>
      </c>
      <c r="CU7" s="37">
        <v>42.9</v>
      </c>
      <c r="CV7" s="37">
        <v>43.36</v>
      </c>
      <c r="CW7" s="37">
        <v>42.66</v>
      </c>
      <c r="CX7" s="37">
        <v>58.53</v>
      </c>
      <c r="CY7" s="37">
        <v>57.4</v>
      </c>
      <c r="CZ7" s="37">
        <v>58.86</v>
      </c>
      <c r="DA7" s="37">
        <v>59.37</v>
      </c>
      <c r="DB7" s="37">
        <v>60.48</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潤一</cp:lastModifiedBy>
  <cp:lastPrinted>2019-01-23T08:07:13Z</cp:lastPrinted>
  <dcterms:created xsi:type="dcterms:W3CDTF">2018-12-03T09:18:01Z</dcterms:created>
  <dcterms:modified xsi:type="dcterms:W3CDTF">2019-01-23T08:09:51Z</dcterms:modified>
  <cp:category/>
</cp:coreProperties>
</file>