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9ylSZX7ztpI3IMvVUPRUDNrNHa5yV24If7aLkXqDN0DxEAsa4BPGK5k9Z5wEpqBz0UCaP36MJ9B+kSJDMFSMA==" workbookSaltValue="R7fQxvCzp66ABsvROPJJYg==" workbookSpinCount="100000" lockStructure="1"/>
  <bookViews>
    <workbookView xWindow="-15" yWindow="-15" windowWidth="10245" windowHeight="810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<sst xmlns="http://schemas.openxmlformats.org/spreadsheetml/2006/main" count="240" uniqueCount="127">
  <si>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</si>
  <si>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</si>
  <si>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</si>
  <si>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</si>
  <si>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</si>
  <si>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</si>
  <si>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</si>
  <si>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</si>
  <si>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</si>
  <si>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</si>
  <si>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</si>
  <si>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</si>
  <si>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</si>
  <si>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</si>
  <si>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</si>
  <si>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</si>
  <si>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</si>
  <si>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</si>
  <si>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</si>
  <si>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</si>
  <si>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</si>
  <si>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</si>
  <si>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</si>
  <si>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</si>
  <si>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</si>
  <si>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</si>
  <si>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</si>
  <si>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</si>
  <si>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</si>
  <si>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</si>
  <si>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</si>
  <si>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</si>
  <si>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</si>
  <si>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</si>
  <si>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</si>
  <si>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</si>
  <si>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</si>
  <si>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</si>
  <si>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</si>
  <si>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</si>
  <si>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</si>
  <si>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</si>
  <si>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</si>
  <si>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</si>
  <si>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</si>
  <si>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</si>
  <si>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</si>
  <si>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</si>
  <si>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</si>
  <si>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</si>
  <si>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</si>
  <si>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</si>
  <si>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</si>
  <si>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</si>
  <si>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</si>
  <si>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</si>
  <si>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</si>
  <si>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</si>
  <si>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</si>
  <si>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</si>
  <si>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</si>
  <si>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</si>
  <si>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</si>
  <si>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</si>
  <si>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</si>
  <si>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</si>
  <si>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</si>
  <si>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</si>
  <si>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</si>
  <si>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</si>
  <si>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</si>
  <si>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</si>
  <si>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</si>
  <si>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</si>
  <si>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</si>
  <si>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</si>
  <si>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</si>
  <si>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</si>
  <si>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</si>
  <si>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</si>
  <si>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</si>
  <si>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</si>
  <si>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</si>
  <si>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</si>
  <si>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</si>
  <si>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</si>
  <si>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</si>
  <si>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</si>
  <si>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</si>
  <si>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</si>
  <si>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</si>
  <si>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</si>
  <si>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</si>
  <si>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</si>
  <si>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</si>
  <si>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</si>
  <si>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</si>
  <si>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</si>
  <si>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</si>
  <si>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</si>
  <si>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</si>
  <si>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</si>
  <si>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</si>
  <si>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</si>
  <si>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</si>
  <si>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</si>
  <si>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</si>
  <si>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</si>
  <si>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</si>
  <si>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</si>
  <si>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</si>
  <si>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</si>
  <si>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</si>
  <si>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</si>
  <si>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</si>
  <si>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</si>
  <si>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</si>
  <si>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</si>
  <si>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</si>
  <si>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</si>
  <si>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</si>
  <si>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</si>
  <si>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</si>
  <si>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</si>
  <si>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杵築市の公共下水道は、投資した経費に見合った収入を得ることができておらず、経営が良好とはいえない状態です。経営を改善するためには、下水道への加入促進が重要です。下水道に加入していただき「水洗化率」が増加することで、「施設利用率」が向上し、有収水量が増え、「汚水処理原価」が抑えられます。また、使用料収入が増えることで、「経費回収率」も向上します。
　老朽化対策としては、将来の世代の負担が増大しないよう、計画的に施設等の改修を行う必要があります。
　今後は、適正な施設管理をするため、公営企業会計適用の準備を進めるとともに、加入促進に取り組み、経営改善を目指します。
 </t>
    <rPh sb="1" eb="4">
      <t>キツキシ</t>
    </rPh>
    <rPh sb="5" eb="7">
      <t>コウキョウ</t>
    </rPh>
    <rPh sb="7" eb="10">
      <t>ゲスイドウ</t>
    </rPh>
    <rPh sb="12" eb="14">
      <t>トウシ</t>
    </rPh>
    <rPh sb="16" eb="18">
      <t>ケイヒ</t>
    </rPh>
    <rPh sb="19" eb="21">
      <t>ミア</t>
    </rPh>
    <rPh sb="23" eb="25">
      <t>シュウニュウ</t>
    </rPh>
    <rPh sb="26" eb="27">
      <t>エ</t>
    </rPh>
    <rPh sb="38" eb="40">
      <t>ケイエイ</t>
    </rPh>
    <rPh sb="41" eb="43">
      <t>リョウコウ</t>
    </rPh>
    <rPh sb="49" eb="51">
      <t>ジョウタイ</t>
    </rPh>
    <rPh sb="54" eb="56">
      <t>ケイエイ</t>
    </rPh>
    <rPh sb="57" eb="59">
      <t>カイゼン</t>
    </rPh>
    <rPh sb="66" eb="69">
      <t>ゲスイドウ</t>
    </rPh>
    <rPh sb="71" eb="73">
      <t>カニュウ</t>
    </rPh>
    <rPh sb="73" eb="75">
      <t>ソクシン</t>
    </rPh>
    <rPh sb="76" eb="78">
      <t>ジュウヨウ</t>
    </rPh>
    <rPh sb="81" eb="84">
      <t>ゲスイドウ</t>
    </rPh>
    <rPh sb="85" eb="87">
      <t>カニュウ</t>
    </rPh>
    <rPh sb="94" eb="97">
      <t>スイセンカ</t>
    </rPh>
    <rPh sb="97" eb="98">
      <t>リツ</t>
    </rPh>
    <rPh sb="100" eb="102">
      <t>ゾウカ</t>
    </rPh>
    <rPh sb="120" eb="121">
      <t>ユウ</t>
    </rPh>
    <rPh sb="121" eb="122">
      <t>シュウ</t>
    </rPh>
    <rPh sb="122" eb="124">
      <t>スイリョウ</t>
    </rPh>
    <rPh sb="129" eb="131">
      <t>オスイ</t>
    </rPh>
    <rPh sb="131" eb="133">
      <t>ショリ</t>
    </rPh>
    <rPh sb="133" eb="135">
      <t>ゲンカ</t>
    </rPh>
    <rPh sb="137" eb="138">
      <t>オサ</t>
    </rPh>
    <rPh sb="147" eb="150">
      <t>シヨウリョウ</t>
    </rPh>
    <rPh sb="150" eb="152">
      <t>シュウニュウ</t>
    </rPh>
    <rPh sb="153" eb="154">
      <t>フ</t>
    </rPh>
    <rPh sb="161" eb="163">
      <t>ケイヒ</t>
    </rPh>
    <rPh sb="163" eb="165">
      <t>カイシュウ</t>
    </rPh>
    <rPh sb="165" eb="166">
      <t>リツ</t>
    </rPh>
    <rPh sb="168" eb="170">
      <t>コウジョウ</t>
    </rPh>
    <rPh sb="176" eb="179">
      <t>ロウキュウカ</t>
    </rPh>
    <rPh sb="179" eb="181">
      <t>タイサク</t>
    </rPh>
    <rPh sb="186" eb="188">
      <t>ショウライ</t>
    </rPh>
    <rPh sb="189" eb="191">
      <t>セダイ</t>
    </rPh>
    <rPh sb="192" eb="194">
      <t>フタン</t>
    </rPh>
    <rPh sb="195" eb="197">
      <t>ゾウダイ</t>
    </rPh>
    <rPh sb="203" eb="206">
      <t>ケイカクテキ</t>
    </rPh>
    <rPh sb="207" eb="210">
      <t>シセツトウ</t>
    </rPh>
    <rPh sb="211" eb="213">
      <t>カイシュウ</t>
    </rPh>
    <rPh sb="214" eb="215">
      <t>オコナ</t>
    </rPh>
    <rPh sb="216" eb="218">
      <t>ヒツヨウ</t>
    </rPh>
    <rPh sb="226" eb="228">
      <t>コンゴ</t>
    </rPh>
    <rPh sb="230" eb="232">
      <t>テキセイ</t>
    </rPh>
    <rPh sb="233" eb="235">
      <t>シセツ</t>
    </rPh>
    <rPh sb="235" eb="237">
      <t>カンリ</t>
    </rPh>
    <rPh sb="243" eb="245">
      <t>コウエイ</t>
    </rPh>
    <rPh sb="245" eb="247">
      <t>キギョウ</t>
    </rPh>
    <rPh sb="247" eb="249">
      <t>カイケイ</t>
    </rPh>
    <rPh sb="249" eb="251">
      <t>テキヨウ</t>
    </rPh>
    <rPh sb="252" eb="254">
      <t>ジュンビ</t>
    </rPh>
    <rPh sb="255" eb="256">
      <t>スス</t>
    </rPh>
    <rPh sb="263" eb="265">
      <t>カニュウ</t>
    </rPh>
    <rPh sb="265" eb="267">
      <t>ソクシン</t>
    </rPh>
    <rPh sb="268" eb="269">
      <t>ト</t>
    </rPh>
    <rPh sb="270" eb="271">
      <t>ク</t>
    </rPh>
    <rPh sb="273" eb="275">
      <t>ケイエイ</t>
    </rPh>
    <rPh sb="275" eb="277">
      <t>カイゼン</t>
    </rPh>
    <rPh sb="278" eb="280">
      <t>メザ</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</si>
  <si>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下降傾向にあるので、収益増を図る必要があります。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一般会計繰出基準に該当しているため、平成28年度から見直しを行ったものです。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類似団体と比較すると下回っています。水洗化率向上等の対策が必要です。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類似団体と比較して低くなっていますが、要因としては、平成２５年度に処理場の処理能力が拡大したことや、公共下水道に未接続の世帯が多いことが挙げられます。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類似団体と比較して低くなっていますが、少しずつ上昇しています。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カコウ</t>
    </rPh>
    <rPh sb="72" eb="74">
      <t>ケイコウ</t>
    </rPh>
    <rPh sb="80" eb="82">
      <t>シュウエキ</t>
    </rPh>
    <rPh sb="82" eb="83">
      <t>ゾウ</t>
    </rPh>
    <rPh sb="84" eb="85">
      <t>ハカ</t>
    </rPh>
    <rPh sb="86" eb="88">
      <t>ヒツヨウ</t>
    </rPh>
    <rPh sb="97" eb="99">
      <t>キギョウ</t>
    </rPh>
    <rPh sb="99" eb="100">
      <t>サイ</t>
    </rPh>
    <rPh sb="100" eb="102">
      <t>ザンダカ</t>
    </rPh>
    <rPh sb="102" eb="103">
      <t>タイ</t>
    </rPh>
    <rPh sb="103" eb="105">
      <t>ジギョウ</t>
    </rPh>
    <rPh sb="105" eb="107">
      <t>キボ</t>
    </rPh>
    <rPh sb="107" eb="109">
      <t>ヒリツ</t>
    </rPh>
    <rPh sb="114" eb="116">
      <t>リョウキン</t>
    </rPh>
    <rPh sb="116" eb="118">
      <t>シュウニュウ</t>
    </rPh>
    <rPh sb="119" eb="120">
      <t>タイ</t>
    </rPh>
    <rPh sb="122" eb="124">
      <t>キギョウ</t>
    </rPh>
    <rPh sb="124" eb="125">
      <t>サイ</t>
    </rPh>
    <rPh sb="125" eb="127">
      <t>ザンダカ</t>
    </rPh>
    <rPh sb="128" eb="130">
      <t>ワリアイ</t>
    </rPh>
    <rPh sb="134" eb="136">
      <t>キギョウ</t>
    </rPh>
    <rPh sb="136" eb="137">
      <t>サイ</t>
    </rPh>
    <rPh sb="137" eb="139">
      <t>ザンダカ</t>
    </rPh>
    <rPh sb="140" eb="142">
      <t>キボ</t>
    </rPh>
    <rPh sb="143" eb="144">
      <t>アラワ</t>
    </rPh>
    <rPh sb="145" eb="147">
      <t>シヒョウ</t>
    </rPh>
    <rPh sb="167" eb="169">
      <t>ヘイセイ</t>
    </rPh>
    <rPh sb="171" eb="173">
      <t>ネンド</t>
    </rPh>
    <rPh sb="190" eb="192">
      <t>ケイヒ</t>
    </rPh>
    <rPh sb="192" eb="194">
      <t>カイシュウ</t>
    </rPh>
    <rPh sb="194" eb="195">
      <t>リツ</t>
    </rPh>
    <rPh sb="200" eb="203">
      <t>シヨウリョウ</t>
    </rPh>
    <rPh sb="204" eb="206">
      <t>カイシュウ</t>
    </rPh>
    <rPh sb="209" eb="211">
      <t>ケイヒ</t>
    </rPh>
    <rPh sb="215" eb="217">
      <t>テイド</t>
    </rPh>
    <rPh sb="217" eb="220">
      <t>シヨウリョウ</t>
    </rPh>
    <rPh sb="221" eb="222">
      <t>マカナ</t>
    </rPh>
    <rPh sb="228" eb="229">
      <t>アラワ</t>
    </rPh>
    <rPh sb="231" eb="233">
      <t>シヒョウ</t>
    </rPh>
    <rPh sb="235" eb="237">
      <t>ルイジ</t>
    </rPh>
    <rPh sb="237" eb="239">
      <t>ダンタイ</t>
    </rPh>
    <rPh sb="240" eb="242">
      <t>ヒカク</t>
    </rPh>
    <rPh sb="245" eb="247">
      <t>シタマワ</t>
    </rPh>
    <rPh sb="253" eb="256">
      <t>スイセンカ</t>
    </rPh>
    <rPh sb="256" eb="257">
      <t>リツ</t>
    </rPh>
    <rPh sb="257" eb="259">
      <t>コウジョウ</t>
    </rPh>
    <rPh sb="259" eb="260">
      <t>トウ</t>
    </rPh>
    <rPh sb="261" eb="263">
      <t>タイサク</t>
    </rPh>
    <rPh sb="264" eb="266">
      <t>ヒツヨウ</t>
    </rPh>
    <rPh sb="272" eb="274">
      <t>オスイ</t>
    </rPh>
    <rPh sb="274" eb="276">
      <t>ショリ</t>
    </rPh>
    <rPh sb="276" eb="278">
      <t>ゲンカ</t>
    </rPh>
    <rPh sb="283" eb="285">
      <t>ユウシュウ</t>
    </rPh>
    <rPh sb="285" eb="287">
      <t>スイリョウ</t>
    </rPh>
    <rPh sb="293" eb="295">
      <t>オスイ</t>
    </rPh>
    <rPh sb="295" eb="297">
      <t>ショリ</t>
    </rPh>
    <rPh sb="298" eb="299">
      <t>ヨウ</t>
    </rPh>
    <rPh sb="301" eb="303">
      <t>ヒヨウ</t>
    </rPh>
    <rPh sb="307" eb="309">
      <t>オスイ</t>
    </rPh>
    <rPh sb="309" eb="311">
      <t>シホン</t>
    </rPh>
    <rPh sb="311" eb="312">
      <t>ヒ</t>
    </rPh>
    <rPh sb="313" eb="315">
      <t>オスイ</t>
    </rPh>
    <rPh sb="315" eb="317">
      <t>イジ</t>
    </rPh>
    <rPh sb="317" eb="320">
      <t>カンリヒ</t>
    </rPh>
    <rPh sb="321" eb="323">
      <t>リョウホウ</t>
    </rPh>
    <rPh sb="324" eb="325">
      <t>フク</t>
    </rPh>
    <rPh sb="327" eb="329">
      <t>オスイ</t>
    </rPh>
    <rPh sb="329" eb="331">
      <t>ショリ</t>
    </rPh>
    <rPh sb="332" eb="333">
      <t>カカ</t>
    </rPh>
    <rPh sb="338" eb="339">
      <t>アラワ</t>
    </rPh>
    <rPh sb="341" eb="343">
      <t>シヒョウ</t>
    </rPh>
    <rPh sb="345" eb="347">
      <t>ルイジ</t>
    </rPh>
    <rPh sb="347" eb="349">
      <t>ダンタイ</t>
    </rPh>
    <rPh sb="350" eb="352">
      <t>ヒカク</t>
    </rPh>
    <rPh sb="354" eb="355">
      <t>タカ</t>
    </rPh>
    <rPh sb="363" eb="365">
      <t>カイゼン</t>
    </rPh>
    <rPh sb="372" eb="373">
      <t>ユウ</t>
    </rPh>
    <rPh sb="373" eb="374">
      <t>シュウ</t>
    </rPh>
    <rPh sb="374" eb="376">
      <t>スイリョウ</t>
    </rPh>
    <rPh sb="377" eb="378">
      <t>フ</t>
    </rPh>
    <rPh sb="380" eb="382">
      <t>ヒツヨウ</t>
    </rPh>
    <rPh sb="391" eb="393">
      <t>シセツ</t>
    </rPh>
    <rPh sb="393" eb="396">
      <t>リヨウリツ</t>
    </rPh>
    <rPh sb="401" eb="403">
      <t>シセツ</t>
    </rPh>
    <rPh sb="404" eb="406">
      <t>セツビ</t>
    </rPh>
    <rPh sb="407" eb="409">
      <t>イチニチ</t>
    </rPh>
    <rPh sb="410" eb="412">
      <t>タイオウ</t>
    </rPh>
    <rPh sb="412" eb="414">
      <t>カノウ</t>
    </rPh>
    <rPh sb="415" eb="417">
      <t>ショリ</t>
    </rPh>
    <rPh sb="417" eb="419">
      <t>ノウリョク</t>
    </rPh>
    <rPh sb="420" eb="421">
      <t>タイ</t>
    </rPh>
    <rPh sb="424" eb="426">
      <t>イチニチ</t>
    </rPh>
    <rPh sb="426" eb="428">
      <t>ヘイキン</t>
    </rPh>
    <rPh sb="428" eb="430">
      <t>ショリ</t>
    </rPh>
    <rPh sb="430" eb="432">
      <t>スイリョウ</t>
    </rPh>
    <rPh sb="433" eb="435">
      <t>ワリアイ</t>
    </rPh>
    <rPh sb="439" eb="441">
      <t>シセツ</t>
    </rPh>
    <rPh sb="442" eb="444">
      <t>リヨウ</t>
    </rPh>
    <rPh sb="444" eb="446">
      <t>ジョウキョウ</t>
    </rPh>
    <rPh sb="447" eb="449">
      <t>テキセイ</t>
    </rPh>
    <rPh sb="449" eb="451">
      <t>キボ</t>
    </rPh>
    <rPh sb="452" eb="454">
      <t>ハンダン</t>
    </rPh>
    <rPh sb="456" eb="458">
      <t>シヒョウ</t>
    </rPh>
    <rPh sb="460" eb="462">
      <t>ルイジ</t>
    </rPh>
    <rPh sb="462" eb="464">
      <t>ダンタイ</t>
    </rPh>
    <rPh sb="465" eb="467">
      <t>ヒカク</t>
    </rPh>
    <rPh sb="469" eb="470">
      <t>ヒク</t>
    </rPh>
    <rPh sb="479" eb="481">
      <t>ヨウイン</t>
    </rPh>
    <rPh sb="486" eb="488">
      <t>ヘイセイ</t>
    </rPh>
    <rPh sb="490" eb="492">
      <t>ネンド</t>
    </rPh>
    <rPh sb="493" eb="496">
      <t>ショリジョウ</t>
    </rPh>
    <rPh sb="497" eb="499">
      <t>ショリ</t>
    </rPh>
    <rPh sb="499" eb="501">
      <t>ノウリョク</t>
    </rPh>
    <rPh sb="502" eb="504">
      <t>カクダイ</t>
    </rPh>
    <rPh sb="510" eb="512">
      <t>コウキョウ</t>
    </rPh>
    <rPh sb="512" eb="515">
      <t>ゲスイドウ</t>
    </rPh>
    <rPh sb="516" eb="519">
      <t>ミセツゾク</t>
    </rPh>
    <rPh sb="520" eb="522">
      <t>セタイ</t>
    </rPh>
    <rPh sb="523" eb="524">
      <t>オオ</t>
    </rPh>
    <rPh sb="528" eb="529">
      <t>ア</t>
    </rPh>
    <rPh sb="538" eb="541">
      <t>スイセンカ</t>
    </rPh>
    <rPh sb="541" eb="542">
      <t>リツ</t>
    </rPh>
    <rPh sb="547" eb="549">
      <t>ゲンザイ</t>
    </rPh>
    <rPh sb="549" eb="551">
      <t>ショリ</t>
    </rPh>
    <rPh sb="551" eb="554">
      <t>クイキナイ</t>
    </rPh>
    <rPh sb="554" eb="556">
      <t>ジンコウ</t>
    </rPh>
    <rPh sb="560" eb="562">
      <t>ジッサイ</t>
    </rPh>
    <rPh sb="563" eb="565">
      <t>スイセン</t>
    </rPh>
    <rPh sb="565" eb="567">
      <t>ベンジョ</t>
    </rPh>
    <rPh sb="568" eb="570">
      <t>セッチ</t>
    </rPh>
    <rPh sb="572" eb="574">
      <t>オスイ</t>
    </rPh>
    <rPh sb="574" eb="576">
      <t>ショリ</t>
    </rPh>
    <rPh sb="580" eb="582">
      <t>ジンコウ</t>
    </rPh>
    <rPh sb="583" eb="585">
      <t>ワリアイ</t>
    </rPh>
    <rPh sb="586" eb="587">
      <t>アラワ</t>
    </rPh>
    <rPh sb="589" eb="591">
      <t>シヒョウ</t>
    </rPh>
    <rPh sb="593" eb="595">
      <t>ルイジ</t>
    </rPh>
    <rPh sb="595" eb="597">
      <t>ダンタイ</t>
    </rPh>
    <rPh sb="598" eb="600">
      <t>ヒカク</t>
    </rPh>
    <rPh sb="602" eb="603">
      <t>ヒク</t>
    </rPh>
    <rPh sb="612" eb="613">
      <t>スコ</t>
    </rPh>
    <rPh sb="616" eb="618">
      <t>ジョウショウ</t>
    </rPh>
    <phoneticPr fontId="4"/>
  </si>
  <si>
    <r>
      <t>③</t>
    </r>
    <r>
      <rPr>
        <b/>
        <sz val="11"/>
        <rFont val="ＭＳ ゴシック"/>
        <family val="3"/>
        <charset val="128"/>
      </rPr>
      <t>『管渠改善率』</t>
    </r>
    <r>
      <rPr>
        <sz val="10"/>
        <rFont val="ＭＳ ゴシック"/>
        <family val="3"/>
        <charset val="128"/>
      </rPr>
      <t xml:space="preserve">・・・[当該年度に更新した管渠延長の割合を表した指標]　供用開始後、耐用年数経過までに期間があるため、老朽化対策としての管渠改善は行っていません。
</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</si>
</sst>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A1-41EC-9160-D7BCFC6D1896}"/>
            </c:ext>
          </c:extLst>
        </c:ser>
        <c:dLbls>
          <c:showLegendKey val="0"/>
          <c:showVal val="0"/>
          <c:showCatName val="0"/>
          <c:showSerName val="0"/>
          <c:showPercent val="0"/>
          <c:showBubbleSize val="0"/>
        </c:dLbls>
        <c:gapWidth val="150"/>
        <c:axId val="122047104"/>
        <c:axId val="1220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ACA1-41EC-9160-D7BCFC6D1896}"/>
            </c:ext>
          </c:extLst>
        </c:ser>
        <c:dLbls>
          <c:showLegendKey val="0"/>
          <c:showVal val="0"/>
          <c:showCatName val="0"/>
          <c:showSerName val="0"/>
          <c:showPercent val="0"/>
          <c:showBubbleSize val="0"/>
        </c:dLbls>
        <c:marker val="1"/>
        <c:smooth val="0"/>
        <c:axId val="122047104"/>
        <c:axId val="122057472"/>
      </c:lineChart>
      <c:dateAx>
        <c:axId val="122047104"/>
        <c:scaling>
          <c:orientation val="minMax"/>
        </c:scaling>
        <c:delete val="1"/>
        <c:axPos val="b"/>
        <c:numFmt formatCode="ge" sourceLinked="1"/>
        <c:majorTickMark val="none"/>
        <c:minorTickMark val="none"/>
        <c:tickLblPos val="none"/>
        <c:crossAx val="122057472"/>
        <c:crosses val="autoZero"/>
        <c:auto val="1"/>
        <c:lblOffset val="100"/>
        <c:baseTimeUnit val="years"/>
      </c:dateAx>
      <c:valAx>
        <c:axId val="1220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30.15</c:v>
                </c:pt>
                <c:pt idx="1">
                  <c:v>31.32</c:v>
                </c:pt>
                <c:pt idx="2">
                  <c:v>32.049999999999997</c:v>
                </c:pt>
                <c:pt idx="3">
                  <c:v>33.020000000000003</c:v>
                </c:pt>
                <c:pt idx="4">
                  <c:v>33.24</c:v>
                </c:pt>
              </c:numCache>
            </c:numRef>
          </c:val>
          <c:extLst xmlns:c16r2="http://schemas.microsoft.com/office/drawing/2015/06/chart">
            <c:ext xmlns:c16="http://schemas.microsoft.com/office/drawing/2014/chart" uri="{C3380CC4-5D6E-409C-BE32-E72D297353CC}">
              <c16:uniqueId val="{00000000-23E3-4C0E-9D17-991648B7E313}"/>
            </c:ext>
          </c:extLst>
        </c:ser>
        <c:dLbls>
          <c:showLegendKey val="0"/>
          <c:showVal val="0"/>
          <c:showCatName val="0"/>
          <c:showSerName val="0"/>
          <c:showPercent val="0"/>
          <c:showBubbleSize val="0"/>
        </c:dLbls>
        <c:gapWidth val="150"/>
        <c:axId val="123714176"/>
        <c:axId val="1237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23E3-4C0E-9D17-991648B7E313}"/>
            </c:ext>
          </c:extLst>
        </c:ser>
        <c:dLbls>
          <c:showLegendKey val="0"/>
          <c:showVal val="0"/>
          <c:showCatName val="0"/>
          <c:showSerName val="0"/>
          <c:showPercent val="0"/>
          <c:showBubbleSize val="0"/>
        </c:dLbls>
        <c:marker val="1"/>
        <c:smooth val="0"/>
        <c:axId val="123714176"/>
        <c:axId val="123728640"/>
      </c:lineChart>
      <c:dateAx>
        <c:axId val="123714176"/>
        <c:scaling>
          <c:orientation val="minMax"/>
        </c:scaling>
        <c:delete val="1"/>
        <c:axPos val="b"/>
        <c:numFmt formatCode="ge" sourceLinked="1"/>
        <c:majorTickMark val="none"/>
        <c:minorTickMark val="none"/>
        <c:tickLblPos val="none"/>
        <c:crossAx val="123728640"/>
        <c:crosses val="autoZero"/>
        <c:auto val="1"/>
        <c:lblOffset val="100"/>
        <c:baseTimeUnit val="years"/>
      </c:dateAx>
      <c:valAx>
        <c:axId val="1237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61.08</c:v>
                </c:pt>
                <c:pt idx="1">
                  <c:v>62.41</c:v>
                </c:pt>
                <c:pt idx="2">
                  <c:v>63.96</c:v>
                </c:pt>
                <c:pt idx="3">
                  <c:v>64.64</c:v>
                </c:pt>
                <c:pt idx="4">
                  <c:v>65.33</c:v>
                </c:pt>
              </c:numCache>
            </c:numRef>
          </c:val>
          <c:extLst xmlns:c16r2="http://schemas.microsoft.com/office/drawing/2015/06/chart">
            <c:ext xmlns:c16="http://schemas.microsoft.com/office/drawing/2014/chart" uri="{C3380CC4-5D6E-409C-BE32-E72D297353CC}">
              <c16:uniqueId val="{00000000-F9DD-43D4-BFA6-17332FC6D502}"/>
            </c:ext>
          </c:extLst>
        </c:ser>
        <c:dLbls>
          <c:showLegendKey val="0"/>
          <c:showVal val="0"/>
          <c:showCatName val="0"/>
          <c:showSerName val="0"/>
          <c:showPercent val="0"/>
          <c:showBubbleSize val="0"/>
        </c:dLbls>
        <c:gapWidth val="150"/>
        <c:axId val="123780096"/>
        <c:axId val="12378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F9DD-43D4-BFA6-17332FC6D502}"/>
            </c:ext>
          </c:extLst>
        </c:ser>
        <c:dLbls>
          <c:showLegendKey val="0"/>
          <c:showVal val="0"/>
          <c:showCatName val="0"/>
          <c:showSerName val="0"/>
          <c:showPercent val="0"/>
          <c:showBubbleSize val="0"/>
        </c:dLbls>
        <c:marker val="1"/>
        <c:smooth val="0"/>
        <c:axId val="123780096"/>
        <c:axId val="123786368"/>
      </c:lineChart>
      <c:dateAx>
        <c:axId val="123780096"/>
        <c:scaling>
          <c:orientation val="minMax"/>
        </c:scaling>
        <c:delete val="1"/>
        <c:axPos val="b"/>
        <c:numFmt formatCode="ge" sourceLinked="1"/>
        <c:majorTickMark val="none"/>
        <c:minorTickMark val="none"/>
        <c:tickLblPos val="none"/>
        <c:crossAx val="123786368"/>
        <c:crosses val="autoZero"/>
        <c:auto val="1"/>
        <c:lblOffset val="100"/>
        <c:baseTimeUnit val="years"/>
      </c:dateAx>
      <c:valAx>
        <c:axId val="1237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82.57</c:v>
                </c:pt>
                <c:pt idx="1">
                  <c:v>77.36</c:v>
                </c:pt>
                <c:pt idx="2">
                  <c:v>76.010000000000005</c:v>
                </c:pt>
                <c:pt idx="3">
                  <c:v>69.19</c:v>
                </c:pt>
                <c:pt idx="4">
                  <c:v>67.209999999999994</c:v>
                </c:pt>
              </c:numCache>
            </c:numRef>
          </c:val>
          <c:extLst xmlns:c16r2="http://schemas.microsoft.com/office/drawing/2015/06/chart">
            <c:ext xmlns:c16="http://schemas.microsoft.com/office/drawing/2014/chart" uri="{C3380CC4-5D6E-409C-BE32-E72D297353CC}">
              <c16:uniqueId val="{00000000-8993-4300-8522-45AF482D2C37}"/>
            </c:ext>
          </c:extLst>
        </c:ser>
        <c:dLbls>
          <c:showLegendKey val="0"/>
          <c:showVal val="0"/>
          <c:showCatName val="0"/>
          <c:showSerName val="0"/>
          <c:showPercent val="0"/>
          <c:showBubbleSize val="0"/>
        </c:dLbls>
        <c:gapWidth val="150"/>
        <c:axId val="122088448"/>
        <c:axId val="12222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93-4300-8522-45AF482D2C37}"/>
            </c:ext>
          </c:extLst>
        </c:ser>
        <c:dLbls>
          <c:showLegendKey val="0"/>
          <c:showVal val="0"/>
          <c:showCatName val="0"/>
          <c:showSerName val="0"/>
          <c:showPercent val="0"/>
          <c:showBubbleSize val="0"/>
        </c:dLbls>
        <c:marker val="1"/>
        <c:smooth val="0"/>
        <c:axId val="122088448"/>
        <c:axId val="122229888"/>
      </c:lineChart>
      <c:dateAx>
        <c:axId val="122088448"/>
        <c:scaling>
          <c:orientation val="minMax"/>
        </c:scaling>
        <c:delete val="1"/>
        <c:axPos val="b"/>
        <c:numFmt formatCode="ge" sourceLinked="1"/>
        <c:majorTickMark val="none"/>
        <c:minorTickMark val="none"/>
        <c:tickLblPos val="none"/>
        <c:crossAx val="122229888"/>
        <c:crosses val="autoZero"/>
        <c:auto val="1"/>
        <c:lblOffset val="100"/>
        <c:baseTimeUnit val="years"/>
      </c:dateAx>
      <c:valAx>
        <c:axId val="1222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E1-493C-A4BE-577BD2D3B171}"/>
            </c:ext>
          </c:extLst>
        </c:ser>
        <c:dLbls>
          <c:showLegendKey val="0"/>
          <c:showVal val="0"/>
          <c:showCatName val="0"/>
          <c:showSerName val="0"/>
          <c:showPercent val="0"/>
          <c:showBubbleSize val="0"/>
        </c:dLbls>
        <c:gapWidth val="150"/>
        <c:axId val="122244480"/>
        <c:axId val="1222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E1-493C-A4BE-577BD2D3B171}"/>
            </c:ext>
          </c:extLst>
        </c:ser>
        <c:dLbls>
          <c:showLegendKey val="0"/>
          <c:showVal val="0"/>
          <c:showCatName val="0"/>
          <c:showSerName val="0"/>
          <c:showPercent val="0"/>
          <c:showBubbleSize val="0"/>
        </c:dLbls>
        <c:marker val="1"/>
        <c:smooth val="0"/>
        <c:axId val="122244480"/>
        <c:axId val="122279424"/>
      </c:lineChart>
      <c:dateAx>
        <c:axId val="122244480"/>
        <c:scaling>
          <c:orientation val="minMax"/>
        </c:scaling>
        <c:delete val="1"/>
        <c:axPos val="b"/>
        <c:numFmt formatCode="ge" sourceLinked="1"/>
        <c:majorTickMark val="none"/>
        <c:minorTickMark val="none"/>
        <c:tickLblPos val="none"/>
        <c:crossAx val="122279424"/>
        <c:crosses val="autoZero"/>
        <c:auto val="1"/>
        <c:lblOffset val="100"/>
        <c:baseTimeUnit val="years"/>
      </c:dateAx>
      <c:valAx>
        <c:axId val="1222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64-4B6A-9135-83526D1A696C}"/>
            </c:ext>
          </c:extLst>
        </c:ser>
        <c:dLbls>
          <c:showLegendKey val="0"/>
          <c:showVal val="0"/>
          <c:showCatName val="0"/>
          <c:showSerName val="0"/>
          <c:showPercent val="0"/>
          <c:showBubbleSize val="0"/>
        </c:dLbls>
        <c:gapWidth val="150"/>
        <c:axId val="122318848"/>
        <c:axId val="1223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64-4B6A-9135-83526D1A696C}"/>
            </c:ext>
          </c:extLst>
        </c:ser>
        <c:dLbls>
          <c:showLegendKey val="0"/>
          <c:showVal val="0"/>
          <c:showCatName val="0"/>
          <c:showSerName val="0"/>
          <c:showPercent val="0"/>
          <c:showBubbleSize val="0"/>
        </c:dLbls>
        <c:marker val="1"/>
        <c:smooth val="0"/>
        <c:axId val="122318848"/>
        <c:axId val="122320768"/>
      </c:lineChart>
      <c:dateAx>
        <c:axId val="122318848"/>
        <c:scaling>
          <c:orientation val="minMax"/>
        </c:scaling>
        <c:delete val="1"/>
        <c:axPos val="b"/>
        <c:numFmt formatCode="ge" sourceLinked="1"/>
        <c:majorTickMark val="none"/>
        <c:minorTickMark val="none"/>
        <c:tickLblPos val="none"/>
        <c:crossAx val="122320768"/>
        <c:crosses val="autoZero"/>
        <c:auto val="1"/>
        <c:lblOffset val="100"/>
        <c:baseTimeUnit val="years"/>
      </c:dateAx>
      <c:valAx>
        <c:axId val="1223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20-42D7-A01F-0D90FEBD1301}"/>
            </c:ext>
          </c:extLst>
        </c:ser>
        <c:dLbls>
          <c:showLegendKey val="0"/>
          <c:showVal val="0"/>
          <c:showCatName val="0"/>
          <c:showSerName val="0"/>
          <c:showPercent val="0"/>
          <c:showBubbleSize val="0"/>
        </c:dLbls>
        <c:gapWidth val="150"/>
        <c:axId val="122362496"/>
        <c:axId val="1223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20-42D7-A01F-0D90FEBD1301}"/>
            </c:ext>
          </c:extLst>
        </c:ser>
        <c:dLbls>
          <c:showLegendKey val="0"/>
          <c:showVal val="0"/>
          <c:showCatName val="0"/>
          <c:showSerName val="0"/>
          <c:showPercent val="0"/>
          <c:showBubbleSize val="0"/>
        </c:dLbls>
        <c:marker val="1"/>
        <c:smooth val="0"/>
        <c:axId val="122362496"/>
        <c:axId val="122364672"/>
      </c:lineChart>
      <c:dateAx>
        <c:axId val="122362496"/>
        <c:scaling>
          <c:orientation val="minMax"/>
        </c:scaling>
        <c:delete val="1"/>
        <c:axPos val="b"/>
        <c:numFmt formatCode="ge" sourceLinked="1"/>
        <c:majorTickMark val="none"/>
        <c:minorTickMark val="none"/>
        <c:tickLblPos val="none"/>
        <c:crossAx val="122364672"/>
        <c:crosses val="autoZero"/>
        <c:auto val="1"/>
        <c:lblOffset val="100"/>
        <c:baseTimeUnit val="years"/>
      </c:dateAx>
      <c:valAx>
        <c:axId val="1223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D6-43F6-855D-A3211F11DF85}"/>
            </c:ext>
          </c:extLst>
        </c:ser>
        <c:dLbls>
          <c:showLegendKey val="0"/>
          <c:showVal val="0"/>
          <c:showCatName val="0"/>
          <c:showSerName val="0"/>
          <c:showPercent val="0"/>
          <c:showBubbleSize val="0"/>
        </c:dLbls>
        <c:gapWidth val="150"/>
        <c:axId val="122395648"/>
        <c:axId val="1223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D6-43F6-855D-A3211F11DF85}"/>
            </c:ext>
          </c:extLst>
        </c:ser>
        <c:dLbls>
          <c:showLegendKey val="0"/>
          <c:showVal val="0"/>
          <c:showCatName val="0"/>
          <c:showSerName val="0"/>
          <c:showPercent val="0"/>
          <c:showBubbleSize val="0"/>
        </c:dLbls>
        <c:marker val="1"/>
        <c:smooth val="0"/>
        <c:axId val="122395648"/>
        <c:axId val="122397824"/>
      </c:lineChart>
      <c:dateAx>
        <c:axId val="122395648"/>
        <c:scaling>
          <c:orientation val="minMax"/>
        </c:scaling>
        <c:delete val="1"/>
        <c:axPos val="b"/>
        <c:numFmt formatCode="ge" sourceLinked="1"/>
        <c:majorTickMark val="none"/>
        <c:minorTickMark val="none"/>
        <c:tickLblPos val="none"/>
        <c:crossAx val="122397824"/>
        <c:crosses val="autoZero"/>
        <c:auto val="1"/>
        <c:lblOffset val="100"/>
        <c:baseTimeUnit val="years"/>
      </c:dateAx>
      <c:valAx>
        <c:axId val="1223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3157.55</c:v>
                </c:pt>
                <c:pt idx="1">
                  <c:v>3034.82</c:v>
                </c:pt>
                <c:pt idx="2">
                  <c:v>2979.54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41C-41D3-9EC4-74221B3A3A0D}"/>
            </c:ext>
          </c:extLst>
        </c:ser>
        <c:dLbls>
          <c:showLegendKey val="0"/>
          <c:showVal val="0"/>
          <c:showCatName val="0"/>
          <c:showSerName val="0"/>
          <c:showPercent val="0"/>
          <c:showBubbleSize val="0"/>
        </c:dLbls>
        <c:gapWidth val="150"/>
        <c:axId val="122441088"/>
        <c:axId val="1224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F41C-41D3-9EC4-74221B3A3A0D}"/>
            </c:ext>
          </c:extLst>
        </c:ser>
        <c:dLbls>
          <c:showLegendKey val="0"/>
          <c:showVal val="0"/>
          <c:showCatName val="0"/>
          <c:showSerName val="0"/>
          <c:showPercent val="0"/>
          <c:showBubbleSize val="0"/>
        </c:dLbls>
        <c:marker val="1"/>
        <c:smooth val="0"/>
        <c:axId val="122441088"/>
        <c:axId val="122447360"/>
      </c:lineChart>
      <c:dateAx>
        <c:axId val="122441088"/>
        <c:scaling>
          <c:orientation val="minMax"/>
        </c:scaling>
        <c:delete val="1"/>
        <c:axPos val="b"/>
        <c:numFmt formatCode="ge" sourceLinked="1"/>
        <c:majorTickMark val="none"/>
        <c:minorTickMark val="none"/>
        <c:tickLblPos val="none"/>
        <c:crossAx val="122447360"/>
        <c:crosses val="autoZero"/>
        <c:auto val="1"/>
        <c:lblOffset val="100"/>
        <c:baseTimeUnit val="years"/>
      </c:dateAx>
      <c:valAx>
        <c:axId val="1224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57.96</c:v>
                </c:pt>
                <c:pt idx="1">
                  <c:v>56.62</c:v>
                </c:pt>
                <c:pt idx="2">
                  <c:v>55.35</c:v>
                </c:pt>
                <c:pt idx="3">
                  <c:v>63.82</c:v>
                </c:pt>
                <c:pt idx="4">
                  <c:v>60.98</c:v>
                </c:pt>
              </c:numCache>
            </c:numRef>
          </c:val>
          <c:extLst xmlns:c16r2="http://schemas.microsoft.com/office/drawing/2015/06/chart">
            <c:ext xmlns:c16="http://schemas.microsoft.com/office/drawing/2014/chart" uri="{C3380CC4-5D6E-409C-BE32-E72D297353CC}">
              <c16:uniqueId val="{00000000-DC2C-42F5-9B20-017F7D22D325}"/>
            </c:ext>
          </c:extLst>
        </c:ser>
        <c:dLbls>
          <c:showLegendKey val="0"/>
          <c:showVal val="0"/>
          <c:showCatName val="0"/>
          <c:showSerName val="0"/>
          <c:showPercent val="0"/>
          <c:showBubbleSize val="0"/>
        </c:dLbls>
        <c:gapWidth val="150"/>
        <c:axId val="123666432"/>
        <c:axId val="1236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DC2C-42F5-9B20-017F7D22D325}"/>
            </c:ext>
          </c:extLst>
        </c:ser>
        <c:dLbls>
          <c:showLegendKey val="0"/>
          <c:showVal val="0"/>
          <c:showCatName val="0"/>
          <c:showSerName val="0"/>
          <c:showPercent val="0"/>
          <c:showBubbleSize val="0"/>
        </c:dLbls>
        <c:marker val="1"/>
        <c:smooth val="0"/>
        <c:axId val="123666432"/>
        <c:axId val="123668352"/>
      </c:lineChart>
      <c:dateAx>
        <c:axId val="123666432"/>
        <c:scaling>
          <c:orientation val="minMax"/>
        </c:scaling>
        <c:delete val="1"/>
        <c:axPos val="b"/>
        <c:numFmt formatCode="ge" sourceLinked="1"/>
        <c:majorTickMark val="none"/>
        <c:minorTickMark val="none"/>
        <c:tickLblPos val="none"/>
        <c:crossAx val="123668352"/>
        <c:crosses val="autoZero"/>
        <c:auto val="1"/>
        <c:lblOffset val="100"/>
        <c:baseTimeUnit val="years"/>
      </c:dateAx>
      <c:valAx>
        <c:axId val="123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249.41</c:v>
                </c:pt>
                <c:pt idx="1">
                  <c:v>256.56</c:v>
                </c:pt>
                <c:pt idx="2">
                  <c:v>260.81</c:v>
                </c:pt>
                <c:pt idx="3">
                  <c:v>228.8</c:v>
                </c:pt>
                <c:pt idx="4">
                  <c:v>240.95</c:v>
                </c:pt>
              </c:numCache>
            </c:numRef>
          </c:val>
          <c:extLst xmlns:c16r2="http://schemas.microsoft.com/office/drawing/2015/06/chart">
            <c:ext xmlns:c16="http://schemas.microsoft.com/office/drawing/2014/chart" uri="{C3380CC4-5D6E-409C-BE32-E72D297353CC}">
              <c16:uniqueId val="{00000000-9045-46F9-A5FA-F91C46128432}"/>
            </c:ext>
          </c:extLst>
        </c:ser>
        <c:dLbls>
          <c:showLegendKey val="0"/>
          <c:showVal val="0"/>
          <c:showCatName val="0"/>
          <c:showSerName val="0"/>
          <c:showPercent val="0"/>
          <c:showBubbleSize val="0"/>
        </c:dLbls>
        <c:gapWidth val="150"/>
        <c:axId val="123695488"/>
        <c:axId val="1236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9045-46F9-A5FA-F91C46128432}"/>
            </c:ext>
          </c:extLst>
        </c:ser>
        <c:dLbls>
          <c:showLegendKey val="0"/>
          <c:showVal val="0"/>
          <c:showCatName val="0"/>
          <c:showSerName val="0"/>
          <c:showPercent val="0"/>
          <c:showBubbleSize val="0"/>
        </c:dLbls>
        <c:marker val="1"/>
        <c:smooth val="0"/>
        <c:axId val="123695488"/>
        <c:axId val="123697408"/>
      </c:lineChart>
      <c:dateAx>
        <c:axId val="123695488"/>
        <c:scaling>
          <c:orientation val="minMax"/>
        </c:scaling>
        <c:delete val="1"/>
        <c:axPos val="b"/>
        <c:numFmt formatCode="ge" sourceLinked="1"/>
        <c:majorTickMark val="none"/>
        <c:minorTickMark val="none"/>
        <c:tickLblPos val="none"/>
        <c:crossAx val="123697408"/>
        <c:crosses val="autoZero"/>
        <c:auto val="1"/>
        <c:lblOffset val="100"/>
        <c:baseTimeUnit val="years"/>
      </c:dateAx>
      <c:valAx>
        <c:axId val="1236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杵築市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29871</v>
      </c>
      <c r="AM8" s="49"/>
      <c r="AN8" s="49"/>
      <c r="AO8" s="49"/>
      <c r="AP8" s="49"/>
      <c r="AQ8" s="49"/>
      <c r="AR8" s="49"/>
      <c r="AS8" s="49"/>
      <c r="AT8" s="44">
        <f>データ!T6</f>
        <v>280.08</v>
      </c>
      <c r="AU8" s="44"/>
      <c r="AV8" s="44"/>
      <c r="AW8" s="44"/>
      <c r="AX8" s="44"/>
      <c r="AY8" s="44"/>
      <c r="AZ8" s="44"/>
      <c r="BA8" s="44"/>
      <c r="BB8" s="44">
        <f>データ!U6</f>
        <v>106.65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24.72</v>
      </c>
      <c r="Q10" s="44"/>
      <c r="R10" s="44"/>
      <c r="S10" s="44"/>
      <c r="T10" s="44"/>
      <c r="U10" s="44"/>
      <c r="V10" s="44"/>
      <c r="W10" s="44">
        <f>データ!Q6</f>
        <v>95.26</v>
      </c>
      <c r="X10" s="44"/>
      <c r="Y10" s="44"/>
      <c r="Z10" s="44"/>
      <c r="AA10" s="44"/>
      <c r="AB10" s="44"/>
      <c r="AC10" s="44"/>
      <c r="AD10" s="49">
        <f>データ!R6</f>
        <v>2700</v>
      </c>
      <c r="AE10" s="49"/>
      <c r="AF10" s="49"/>
      <c r="AG10" s="49"/>
      <c r="AH10" s="49"/>
      <c r="AI10" s="49"/>
      <c r="AJ10" s="49"/>
      <c r="AK10" s="2"/>
      <c r="AL10" s="49">
        <f>データ!V6</f>
        <v>7360</v>
      </c>
      <c r="AM10" s="49"/>
      <c r="AN10" s="49"/>
      <c r="AO10" s="49"/>
      <c r="AP10" s="49"/>
      <c r="AQ10" s="49"/>
      <c r="AR10" s="49"/>
      <c r="AS10" s="49"/>
      <c r="AT10" s="44">
        <f>データ!W6</f>
        <v>2.69</v>
      </c>
      <c r="AU10" s="44"/>
      <c r="AV10" s="44"/>
      <c r="AW10" s="44"/>
      <c r="AX10" s="44"/>
      <c r="AY10" s="44"/>
      <c r="AZ10" s="44"/>
      <c r="BA10" s="44"/>
      <c r="BB10" s="44">
        <f>データ!X6</f>
        <v>2736.06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125</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7"/>
      <c r="BM44" s="78"/>
      <c r="BN44" s="78"/>
      <c r="BO44" s="78"/>
      <c r="BP44" s="78"/>
      <c r="BQ44" s="78"/>
      <c r="BR44" s="78"/>
      <c r="BS44" s="78"/>
      <c r="BT44" s="78"/>
      <c r="BU44" s="78"/>
      <c r="BV44" s="78"/>
      <c r="BW44" s="78"/>
      <c r="BX44" s="78"/>
      <c r="BY44" s="78"/>
      <c r="BZ44" s="7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126</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7"/>
      <c r="BM63" s="78"/>
      <c r="BN63" s="78"/>
      <c r="BO63" s="78"/>
      <c r="BP63" s="78"/>
      <c r="BQ63" s="78"/>
      <c r="BR63" s="78"/>
      <c r="BS63" s="78"/>
      <c r="BT63" s="78"/>
      <c r="BU63" s="78"/>
      <c r="BV63" s="78"/>
      <c r="BW63" s="78"/>
      <c r="BX63" s="78"/>
      <c r="BY63" s="78"/>
      <c r="BZ63" s="7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aJOpkiL/oq1po0+OzO5UNvZLCu464AB3cDH1GmwlY9EpN/sbClUKpVs4QZ2X8csjo2BvY03cLZV+vFygBnjKxw==" saltValue="AeaHdE2fQY4DsLr6YX26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69</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70</v>
      </c>
      <c r="B4" s="29"/>
      <c r="C4" s="29"/>
      <c r="D4" s="29"/>
      <c r="E4" s="29"/>
      <c r="F4" s="29"/>
      <c r="G4" s="29"/>
      <c r="H4" s="73"/>
      <c r="I4" s="74"/>
      <c r="J4" s="74"/>
      <c r="K4" s="74"/>
      <c r="L4" s="74"/>
      <c r="M4" s="74"/>
      <c r="N4" s="74"/>
      <c r="O4" s="74"/>
      <c r="P4" s="74"/>
      <c r="Q4" s="74"/>
      <c r="R4" s="74"/>
      <c r="S4" s="74"/>
      <c r="T4" s="74"/>
      <c r="U4" s="74"/>
      <c r="V4" s="74"/>
      <c r="W4" s="74"/>
      <c r="X4" s="75"/>
      <c r="Y4" s="69" t="s">
        <v>71</v>
      </c>
      <c r="Z4" s="69"/>
      <c r="AA4" s="69"/>
      <c r="AB4" s="69"/>
      <c r="AC4" s="69"/>
      <c r="AD4" s="69"/>
      <c r="AE4" s="69"/>
      <c r="AF4" s="69"/>
      <c r="AG4" s="69"/>
      <c r="AH4" s="69"/>
      <c r="AI4" s="69"/>
      <c r="AJ4" s="69" t="s">
        <v>72</v>
      </c>
      <c r="AK4" s="69"/>
      <c r="AL4" s="69"/>
      <c r="AM4" s="69"/>
      <c r="AN4" s="69"/>
      <c r="AO4" s="69"/>
      <c r="AP4" s="69"/>
      <c r="AQ4" s="69"/>
      <c r="AR4" s="69"/>
      <c r="AS4" s="69"/>
      <c r="AT4" s="69"/>
      <c r="AU4" s="69" t="s">
        <v>73</v>
      </c>
      <c r="AV4" s="69"/>
      <c r="AW4" s="69"/>
      <c r="AX4" s="69"/>
      <c r="AY4" s="69"/>
      <c r="AZ4" s="69"/>
      <c r="BA4" s="69"/>
      <c r="BB4" s="69"/>
      <c r="BC4" s="69"/>
      <c r="BD4" s="69"/>
      <c r="BE4" s="69"/>
      <c r="BF4" s="69" t="s">
        <v>74</v>
      </c>
      <c r="BG4" s="69"/>
      <c r="BH4" s="69"/>
      <c r="BI4" s="69"/>
      <c r="BJ4" s="69"/>
      <c r="BK4" s="69"/>
      <c r="BL4" s="69"/>
      <c r="BM4" s="69"/>
      <c r="BN4" s="69"/>
      <c r="BO4" s="69"/>
      <c r="BP4" s="69"/>
      <c r="BQ4" s="69" t="s">
        <v>75</v>
      </c>
      <c r="BR4" s="69"/>
      <c r="BS4" s="69"/>
      <c r="BT4" s="69"/>
      <c r="BU4" s="69"/>
      <c r="BV4" s="69"/>
      <c r="BW4" s="69"/>
      <c r="BX4" s="69"/>
      <c r="BY4" s="69"/>
      <c r="BZ4" s="69"/>
      <c r="CA4" s="69"/>
      <c r="CB4" s="69" t="s">
        <v>76</v>
      </c>
      <c r="CC4" s="69"/>
      <c r="CD4" s="69"/>
      <c r="CE4" s="69"/>
      <c r="CF4" s="69"/>
      <c r="CG4" s="69"/>
      <c r="CH4" s="69"/>
      <c r="CI4" s="69"/>
      <c r="CJ4" s="69"/>
      <c r="CK4" s="69"/>
      <c r="CL4" s="69"/>
      <c r="CM4" s="69" t="s">
        <v>77</v>
      </c>
      <c r="CN4" s="69"/>
      <c r="CO4" s="69"/>
      <c r="CP4" s="69"/>
      <c r="CQ4" s="69"/>
      <c r="CR4" s="69"/>
      <c r="CS4" s="69"/>
      <c r="CT4" s="69"/>
      <c r="CU4" s="69"/>
      <c r="CV4" s="69"/>
      <c r="CW4" s="69"/>
      <c r="CX4" s="69" t="s">
        <v>78</v>
      </c>
      <c r="CY4" s="69"/>
      <c r="CZ4" s="69"/>
      <c r="DA4" s="69"/>
      <c r="DB4" s="69"/>
      <c r="DC4" s="69"/>
      <c r="DD4" s="69"/>
      <c r="DE4" s="69"/>
      <c r="DF4" s="69"/>
      <c r="DG4" s="69"/>
      <c r="DH4" s="69"/>
      <c r="DI4" s="69" t="s">
        <v>79</v>
      </c>
      <c r="DJ4" s="69"/>
      <c r="DK4" s="69"/>
      <c r="DL4" s="69"/>
      <c r="DM4" s="69"/>
      <c r="DN4" s="69"/>
      <c r="DO4" s="69"/>
      <c r="DP4" s="69"/>
      <c r="DQ4" s="69"/>
      <c r="DR4" s="69"/>
      <c r="DS4" s="69"/>
      <c r="DT4" s="69" t="s">
        <v>80</v>
      </c>
      <c r="DU4" s="69"/>
      <c r="DV4" s="69"/>
      <c r="DW4" s="69"/>
      <c r="DX4" s="69"/>
      <c r="DY4" s="69"/>
      <c r="DZ4" s="69"/>
      <c r="EA4" s="69"/>
      <c r="EB4" s="69"/>
      <c r="EC4" s="69"/>
      <c r="ED4" s="69"/>
      <c r="EE4" s="69" t="s">
        <v>81</v>
      </c>
      <c r="EF4" s="69"/>
      <c r="EG4" s="69"/>
      <c r="EH4" s="69"/>
      <c r="EI4" s="69"/>
      <c r="EJ4" s="69"/>
      <c r="EK4" s="69"/>
      <c r="EL4" s="69"/>
      <c r="EM4" s="69"/>
      <c r="EN4" s="69"/>
      <c r="EO4" s="69"/>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442101</v>
      </c>
      <c r="D6" s="32">
        <f t="shared" si="3"/>
        <v>47</v>
      </c>
      <c r="E6" s="32">
        <f t="shared" si="3"/>
        <v>17</v>
      </c>
      <c r="F6" s="32">
        <f t="shared" si="3"/>
        <v>1</v>
      </c>
      <c r="G6" s="32">
        <f t="shared" si="3"/>
        <v>0</v>
      </c>
      <c r="H6" s="32" t="str">
        <f t="shared" si="3"/>
        <v>大分県　杵築市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24.72</v>
      </c>
      <c r="Q6" s="33">
        <f t="shared" si="3"/>
        <v>95.26</v>
      </c>
      <c r="R6" s="33">
        <f t="shared" si="3"/>
        <v>2700</v>
      </c>
      <c r="S6" s="33">
        <f t="shared" si="3"/>
        <v>29871</v>
      </c>
      <c r="T6" s="33">
        <f t="shared" si="3"/>
        <v>280.08</v>
      </c>
      <c r="U6" s="33">
        <f t="shared" si="3"/>
        <v>106.65</v>
      </c>
      <c r="V6" s="33">
        <f t="shared" si="3"/>
        <v>7360</v>
      </c>
      <c r="W6" s="33">
        <f t="shared" si="3"/>
        <v>2.69</v>
      </c>
      <c r="X6" s="33">
        <f t="shared" si="3"/>
        <v>2736.06</v>
      </c>
      <c r="Y6" s="34">
        <f>IF(Y7="",NA(),Y7)</f>
        <v>82.57</v>
      </c>
      <c r="Z6" s="34">
        <f t="shared" ref="Z6:AH6" si="4">IF(Z7="",NA(),Z7)</f>
        <v>77.36</v>
      </c>
      <c r="AA6" s="34">
        <f t="shared" si="4"/>
        <v>76.010000000000005</v>
      </c>
      <c r="AB6" s="34">
        <f t="shared" si="4"/>
        <v>69.19</v>
      </c>
      <c r="AC6" s="34">
        <f t="shared" si="4"/>
        <v>67.209999999999994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3157.55</v>
      </c>
      <c r="BG6" s="34">
        <f t="shared" ref="BG6:BO6" si="7">IF(BG7="",NA(),BG7)</f>
        <v>3034.82</v>
      </c>
      <c r="BH6" s="34">
        <f t="shared" si="7"/>
        <v>2979.54</v>
      </c>
      <c r="BI6" s="33">
        <f t="shared" si="7"/>
        <v>0</v>
      </c>
      <c r="BJ6" s="33">
        <f t="shared" si="7"/>
        <v>0</v>
      </c>
      <c r="BK6" s="34">
        <f t="shared" si="7"/>
        <v>1506.51</v>
      </c>
      <c r="BL6" s="34">
        <f t="shared" si="7"/>
        <v>1136.5</v>
      </c>
      <c r="BM6" s="34">
        <f t="shared" si="7"/>
        <v>1118.56</v>
      </c>
      <c r="BN6" s="34">
        <f t="shared" si="7"/>
        <v>1111.31</v>
      </c>
      <c r="BO6" s="34">
        <f t="shared" si="7"/>
        <v>966.33</v>
      </c>
      <c r="BP6" s="33" t="str">
        <f>IF(BP7="","",IF(BP7="-","【-】","【"&amp;SUBSTITUTE(TEXT(BP7,"#,##0.00"),"-","△")&amp;"】"))</f>
        <v>【707.33】</v>
      </c>
      <c r="BQ6" s="34">
        <f>IF(BQ7="",NA(),BQ7)</f>
        <v>57.96</v>
      </c>
      <c r="BR6" s="34">
        <f t="shared" ref="BR6:BZ6" si="8">IF(BR7="",NA(),BR7)</f>
        <v>56.62</v>
      </c>
      <c r="BS6" s="34">
        <f t="shared" si="8"/>
        <v>55.35</v>
      </c>
      <c r="BT6" s="34">
        <f t="shared" si="8"/>
        <v>63.82</v>
      </c>
      <c r="BU6" s="34">
        <f t="shared" si="8"/>
        <v>60.98</v>
      </c>
      <c r="BV6" s="34">
        <f t="shared" si="8"/>
        <v>57.33</v>
      </c>
      <c r="BW6" s="34">
        <f t="shared" si="8"/>
        <v>71.650000000000006</v>
      </c>
      <c r="BX6" s="34">
        <f t="shared" si="8"/>
        <v>72.33</v>
      </c>
      <c r="BY6" s="34">
        <f t="shared" si="8"/>
        <v>75.540000000000006</v>
      </c>
      <c r="BZ6" s="34">
        <f t="shared" si="8"/>
        <v>81.739999999999995</v>
      </c>
      <c r="CA6" s="33" t="str">
        <f>IF(CA7="","",IF(CA7="-","【-】","【"&amp;SUBSTITUTE(TEXT(CA7,"#,##0.00"),"-","△")&amp;"】"))</f>
        <v>【101.26】</v>
      </c>
      <c r="CB6" s="34">
        <f>IF(CB7="",NA(),CB7)</f>
        <v>249.41</v>
      </c>
      <c r="CC6" s="34">
        <f t="shared" ref="CC6:CK6" si="9">IF(CC7="",NA(),CC7)</f>
        <v>256.56</v>
      </c>
      <c r="CD6" s="34">
        <f t="shared" si="9"/>
        <v>260.81</v>
      </c>
      <c r="CE6" s="34">
        <f t="shared" si="9"/>
        <v>228.8</v>
      </c>
      <c r="CF6" s="34">
        <f t="shared" si="9"/>
        <v>240.95</v>
      </c>
      <c r="CG6" s="34">
        <f t="shared" si="9"/>
        <v>284.52999999999997</v>
      </c>
      <c r="CH6" s="34">
        <f t="shared" si="9"/>
        <v>217.82</v>
      </c>
      <c r="CI6" s="34">
        <f t="shared" si="9"/>
        <v>215.28</v>
      </c>
      <c r="CJ6" s="34">
        <f t="shared" si="9"/>
        <v>207.96</v>
      </c>
      <c r="CK6" s="34">
        <f t="shared" si="9"/>
        <v>194.31</v>
      </c>
      <c r="CL6" s="33" t="str">
        <f>IF(CL7="","",IF(CL7="-","【-】","【"&amp;SUBSTITUTE(TEXT(CL7,"#,##0.00"),"-","△")&amp;"】"))</f>
        <v>【136.39】</v>
      </c>
      <c r="CM6" s="34">
        <f>IF(CM7="",NA(),CM7)</f>
        <v>30.15</v>
      </c>
      <c r="CN6" s="34">
        <f t="shared" ref="CN6:CV6" si="10">IF(CN7="",NA(),CN7)</f>
        <v>31.32</v>
      </c>
      <c r="CO6" s="34">
        <f t="shared" si="10"/>
        <v>32.049999999999997</v>
      </c>
      <c r="CP6" s="34">
        <f t="shared" si="10"/>
        <v>33.020000000000003</v>
      </c>
      <c r="CQ6" s="34">
        <f t="shared" si="10"/>
        <v>33.24</v>
      </c>
      <c r="CR6" s="34">
        <f t="shared" si="10"/>
        <v>39.92</v>
      </c>
      <c r="CS6" s="34">
        <f t="shared" si="10"/>
        <v>54.44</v>
      </c>
      <c r="CT6" s="34">
        <f t="shared" si="10"/>
        <v>54.67</v>
      </c>
      <c r="CU6" s="34">
        <f t="shared" si="10"/>
        <v>53.51</v>
      </c>
      <c r="CV6" s="34">
        <f t="shared" si="10"/>
        <v>53.5</v>
      </c>
      <c r="CW6" s="33" t="str">
        <f>IF(CW7="","",IF(CW7="-","【-】","【"&amp;SUBSTITUTE(TEXT(CW7,"#,##0.00"),"-","△")&amp;"】"))</f>
        <v>【60.13】</v>
      </c>
      <c r="CX6" s="34">
        <f>IF(CX7="",NA(),CX7)</f>
        <v>61.08</v>
      </c>
      <c r="CY6" s="34">
        <f t="shared" ref="CY6:DG6" si="11">IF(CY7="",NA(),CY7)</f>
        <v>62.41</v>
      </c>
      <c r="CZ6" s="34">
        <f t="shared" si="11"/>
        <v>63.96</v>
      </c>
      <c r="DA6" s="34">
        <f t="shared" si="11"/>
        <v>64.64</v>
      </c>
      <c r="DB6" s="34">
        <f t="shared" si="11"/>
        <v>65.33</v>
      </c>
      <c r="DC6" s="34">
        <f t="shared" si="11"/>
        <v>65.86</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442101</v>
      </c>
      <c r="D7" s="36">
        <v>47</v>
      </c>
      <c r="E7" s="36">
        <v>17</v>
      </c>
      <c r="F7" s="36">
        <v>1</v>
      </c>
      <c r="G7" s="36">
        <v>0</v>
      </c>
      <c r="H7" s="36" t="s">
        <v>111</v>
      </c>
      <c r="I7" s="36" t="s">
        <v>112</v>
      </c>
      <c r="J7" s="36" t="s">
        <v>113</v>
      </c>
      <c r="K7" s="36" t="s">
        <v>114</v>
      </c>
      <c r="L7" s="36" t="s">
        <v>115</v>
      </c>
      <c r="M7" s="36" t="s">
        <v>116</v>
      </c>
      <c r="N7" s="37" t="s">
        <v>117</v>
      </c>
      <c r="O7" s="37" t="s">
        <v>118</v>
      </c>
      <c r="P7" s="37">
        <v>24.72</v>
      </c>
      <c r="Q7" s="37">
        <v>95.26</v>
      </c>
      <c r="R7" s="37">
        <v>2700</v>
      </c>
      <c r="S7" s="37">
        <v>29871</v>
      </c>
      <c r="T7" s="37">
        <v>280.08</v>
      </c>
      <c r="U7" s="37">
        <v>106.65</v>
      </c>
      <c r="V7" s="37">
        <v>7360</v>
      </c>
      <c r="W7" s="37">
        <v>2.69</v>
      </c>
      <c r="X7" s="37">
        <v>2736.06</v>
      </c>
      <c r="Y7" s="37">
        <v>82.57</v>
      </c>
      <c r="Z7" s="37">
        <v>77.36</v>
      </c>
      <c r="AA7" s="37">
        <v>76.010000000000005</v>
      </c>
      <c r="AB7" s="37">
        <v>69.19</v>
      </c>
      <c r="AC7" s="37">
        <v>67.209999999999994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3157.55</v>
      </c>
      <c r="BG7" s="37">
        <v>3034.82</v>
      </c>
      <c r="BH7" s="37">
        <v>2979.54</v>
      </c>
      <c r="BI7" s="37">
        <v>0</v>
      </c>
      <c r="BJ7" s="37">
        <v>0</v>
      </c>
      <c r="BK7" s="37">
        <v>1506.51</v>
      </c>
      <c r="BL7" s="37">
        <v>1136.5</v>
      </c>
      <c r="BM7" s="37">
        <v>1118.56</v>
      </c>
      <c r="BN7" s="37">
        <v>1111.31</v>
      </c>
      <c r="BO7" s="37">
        <v>966.33</v>
      </c>
      <c r="BP7" s="37">
        <v>707.33</v>
      </c>
      <c r="BQ7" s="37">
        <v>57.96</v>
      </c>
      <c r="BR7" s="37">
        <v>56.62</v>
      </c>
      <c r="BS7" s="37">
        <v>55.35</v>
      </c>
      <c r="BT7" s="37">
        <v>63.82</v>
      </c>
      <c r="BU7" s="37">
        <v>60.98</v>
      </c>
      <c r="BV7" s="37">
        <v>57.33</v>
      </c>
      <c r="BW7" s="37">
        <v>71.650000000000006</v>
      </c>
      <c r="BX7" s="37">
        <v>72.33</v>
      </c>
      <c r="BY7" s="37">
        <v>75.540000000000006</v>
      </c>
      <c r="BZ7" s="37">
        <v>81.739999999999995</v>
      </c>
      <c r="CA7" s="37">
        <v>101.26</v>
      </c>
      <c r="CB7" s="37">
        <v>249.41</v>
      </c>
      <c r="CC7" s="37">
        <v>256.56</v>
      </c>
      <c r="CD7" s="37">
        <v>260.81</v>
      </c>
      <c r="CE7" s="37">
        <v>228.8</v>
      </c>
      <c r="CF7" s="37">
        <v>240.95</v>
      </c>
      <c r="CG7" s="37">
        <v>284.52999999999997</v>
      </c>
      <c r="CH7" s="37">
        <v>217.82</v>
      </c>
      <c r="CI7" s="37">
        <v>215.28</v>
      </c>
      <c r="CJ7" s="37">
        <v>207.96</v>
      </c>
      <c r="CK7" s="37">
        <v>194.31</v>
      </c>
      <c r="CL7" s="37">
        <v>136.38999999999999</v>
      </c>
      <c r="CM7" s="37">
        <v>30.15</v>
      </c>
      <c r="CN7" s="37">
        <v>31.32</v>
      </c>
      <c r="CO7" s="37">
        <v>32.049999999999997</v>
      </c>
      <c r="CP7" s="37">
        <v>33.020000000000003</v>
      </c>
      <c r="CQ7" s="37">
        <v>33.24</v>
      </c>
      <c r="CR7" s="37">
        <v>39.92</v>
      </c>
      <c r="CS7" s="37">
        <v>54.44</v>
      </c>
      <c r="CT7" s="37">
        <v>54.67</v>
      </c>
      <c r="CU7" s="37">
        <v>53.51</v>
      </c>
      <c r="CV7" s="37">
        <v>53.5</v>
      </c>
      <c r="CW7" s="37">
        <v>60.13</v>
      </c>
      <c r="CX7" s="37">
        <v>61.08</v>
      </c>
      <c r="CY7" s="37">
        <v>62.41</v>
      </c>
      <c r="CZ7" s="37">
        <v>63.96</v>
      </c>
      <c r="DA7" s="37">
        <v>64.64</v>
      </c>
      <c r="DB7" s="37">
        <v>65.33</v>
      </c>
      <c r="DC7" s="37">
        <v>65.86</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潤一</cp:lastModifiedBy>
  <cp:lastPrinted>2019-01-22T06:30:18Z</cp:lastPrinted>
  <dcterms:created xsi:type="dcterms:W3CDTF">2018-12-03T09:08:39Z</dcterms:created>
  <dcterms:modified xsi:type="dcterms:W3CDTF">2019-01-23T08:06:28Z</dcterms:modified>
  <cp:category/>
</cp:coreProperties>
</file>