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Fe8zw0IrziGqGaL+bP2Mu2glUCss0hrU+kZaggGn4MPVe0MEN7jBrPzH5s/te5SxIYy4Un/DtZiU5S8P/q8kg==" workbookSaltValue="ILgThy3hEI6djU0IlJJUq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<sst xmlns="http://schemas.openxmlformats.org/spreadsheetml/2006/main" count="237" uniqueCount="123">
  <si>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</si>
  <si>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</si>
  <si>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</si>
  <si>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</si>
  <si>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</si>
  <si>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</si>
  <si>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</si>
  <si>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</si>
  <si>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</si>
  <si>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</si>
  <si>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</si>
  <si>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</si>
  <si>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</si>
  <si>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</si>
  <si>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</si>
  <si>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</si>
  <si>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</si>
  <si>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</si>
  <si>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</si>
  <si>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</si>
  <si>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</si>
  <si>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</si>
  <si>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</si>
  <si>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</si>
  <si>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</si>
  <si>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</si>
  <si>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</si>
  <si>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</si>
  <si>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</si>
  <si>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</si>
  <si>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</si>
  <si>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</si>
  <si>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</si>
  <si>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</si>
  <si>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</si>
  <si>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</si>
  <si>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</si>
  <si>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</si>
  <si>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</si>
  <si>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</si>
  <si>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</si>
  <si>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</si>
  <si>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</si>
  <si>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</si>
  <si>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</si>
  <si>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</si>
  <si>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</si>
  <si>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</si>
  <si>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</si>
  <si>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</si>
  <si>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</si>
  <si>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</si>
  <si>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</si>
  <si>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</si>
  <si>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</si>
  <si>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</si>
  <si>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</si>
  <si>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</si>
  <si>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</si>
  <si>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</si>
  <si>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</si>
  <si>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</si>
  <si>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</si>
  <si>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</si>
  <si>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</si>
  <si>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</si>
  <si>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</si>
  <si>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</si>
  <si>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</si>
  <si>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</si>
  <si>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</si>
  <si>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</si>
  <si>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</si>
  <si>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</si>
  <si>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</si>
  <si>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</si>
  <si>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</si>
  <si>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</si>
  <si>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</si>
  <si>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</si>
  <si>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</si>
  <si>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</si>
  <si>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</si>
  <si>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</si>
  <si>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</si>
  <si>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</si>
  <si>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</si>
  <si>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</si>
  <si>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</si>
  <si>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</si>
  <si>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</si>
  <si>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</si>
  <si>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</si>
  <si>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</si>
  <si>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</si>
  <si>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</si>
  <si>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</si>
  <si>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</si>
  <si>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</si>
  <si>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</si>
  <si>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</si>
  <si>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</si>
  <si>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</si>
  <si>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</si>
  <si>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</si>
  <si>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</si>
  <si>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</si>
  <si>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</si>
  <si>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</si>
  <si>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</si>
  <si>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</si>
  <si>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</si>
  <si>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</si>
  <si>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</si>
  <si>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</si>
  <si>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</si>
  <si>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</si>
  <si>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</si>
  <si>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</si>
  <si>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</si>
  <si>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は、山間部を中心とした地域を給水区域としており、配水管の布設は自ずと高コストにならざるをえません。給水人口は過疎化により大きく減少しているため、市からの繰入金に頼った経営となっています。しかし、公共の福祉のもと生活基盤の確保は市の責任であり、未普及地域の解消を図り、老朽化した施設の更新を進めるとともに、不用な施設の廃止や料金の見直し等を含め、適切な企業経営の探究を図りながら、バランスの取れた経営に向け取り組みを行っていきます。</t>
    <phoneticPr fontId="16"/>
  </si>
  <si>
    <r>
      <t>①『経常収支比率』…経常費用が経常収益でどの程度補われているかを示す指標。全国平均、類似団体平均値との比較では下回っています。</t>
    </r>
    <r>
      <rPr>
        <sz val="11"/>
        <color rgb="FFFF0000"/>
        <rFont val="ＭＳ ゴシック"/>
        <family val="3"/>
        <charset val="128"/>
      </rPr>
      <t>H29も地方債償還金の増加により、依然として</t>
    </r>
    <r>
      <rPr>
        <sz val="11"/>
        <color theme="1"/>
        <rFont val="ＭＳ ゴシック"/>
        <family val="3"/>
        <charset val="128"/>
      </rPr>
      <t>繰入金に頼った運営となっています。
④『企業債残高対給水収益比率』…給水収益に対する企業債残高の割合であり、企業債残高の規模を表す指標。H24年度からH29年度にかけ</t>
    </r>
    <r>
      <rPr>
        <sz val="11"/>
        <color rgb="FFFF0000"/>
        <rFont val="ＭＳ ゴシック"/>
        <family val="3"/>
        <charset val="128"/>
      </rPr>
      <t>実施した事業の起債残高が増加。これまで事業に伴う給水収益の伸びにより比率が安定していたが、H29は起債残高が上回り若干の増加傾向となっています。</t>
    </r>
    <r>
      <rPr>
        <sz val="11"/>
        <color theme="1"/>
        <rFont val="ＭＳ ゴシック"/>
        <family val="3"/>
        <charset val="128"/>
      </rPr>
      <t xml:space="preserve">
⑤『料金回収率』…給水に係る費用が、どの程度給水収益で賄えているかを表した指標。4割程度であり、給水収益だけでは運営ができない状態です。市からの繰入金に頼った運営となっています。
⑥『給水原価』…有収水量1㎥あたりについて、どれだけの費用がかかっているかを表す指標。前年並の比率で推移しています。
⑦『施設利用率』…配水能力に対する配水量の割合で、施設の利用状況を判断する指標。</t>
    </r>
    <r>
      <rPr>
        <sz val="11"/>
        <color rgb="FFFF0000"/>
        <rFont val="ＭＳ ゴシック"/>
        <family val="3"/>
        <charset val="128"/>
      </rPr>
      <t>改善傾向にあるが全国平均を下回っており、効率性は低いといえます。しかし</t>
    </r>
    <r>
      <rPr>
        <sz val="11"/>
        <color theme="1"/>
        <rFont val="ＭＳ ゴシック"/>
        <family val="3"/>
        <charset val="128"/>
      </rPr>
      <t>、配水域が山間地であるので地形や点在した集落の形成状況を鑑みればやむを得ない状況です。
⑧『有収率』…施設の稼働が収益につながっているかを判断する指標。類似団体平均値に比べて高い水準で推移していま</t>
    </r>
    <r>
      <rPr>
        <sz val="11"/>
        <color rgb="FFFF0000"/>
        <rFont val="ＭＳ ゴシック"/>
        <family val="3"/>
        <charset val="128"/>
      </rPr>
      <t>したが、漏水の発生により効率性が大きく低下しています。今後は漏水等の対策を強化する必要があります。</t>
    </r>
    <rPh sb="46" eb="49">
      <t>ヘイキンチ</t>
    </rPh>
    <rPh sb="67" eb="70">
      <t>チホウサイ</t>
    </rPh>
    <rPh sb="70" eb="72">
      <t>ショウカン</t>
    </rPh>
    <rPh sb="72" eb="73">
      <t>キン</t>
    </rPh>
    <rPh sb="74" eb="76">
      <t>ゾウカ</t>
    </rPh>
    <rPh sb="80" eb="82">
      <t>イゼン</t>
    </rPh>
    <rPh sb="168" eb="170">
      <t>ジッシ</t>
    </rPh>
    <rPh sb="172" eb="174">
      <t>ジギョウ</t>
    </rPh>
    <rPh sb="187" eb="189">
      <t>ジギョウ</t>
    </rPh>
    <rPh sb="190" eb="191">
      <t>トモナ</t>
    </rPh>
    <rPh sb="192" eb="194">
      <t>キュウスイ</t>
    </rPh>
    <rPh sb="194" eb="196">
      <t>シュウエキ</t>
    </rPh>
    <rPh sb="197" eb="198">
      <t>ノ</t>
    </rPh>
    <rPh sb="202" eb="204">
      <t>ヒリツ</t>
    </rPh>
    <rPh sb="205" eb="207">
      <t>アンテイ</t>
    </rPh>
    <rPh sb="217" eb="219">
      <t>キサイ</t>
    </rPh>
    <rPh sb="219" eb="221">
      <t>ザンダカ</t>
    </rPh>
    <rPh sb="222" eb="224">
      <t>ウワマワ</t>
    </rPh>
    <rPh sb="225" eb="227">
      <t>ジャッカン</t>
    </rPh>
    <rPh sb="228" eb="230">
      <t>ゾウカ</t>
    </rPh>
    <rPh sb="230" eb="232">
      <t>ケイコウ</t>
    </rPh>
    <rPh sb="430" eb="432">
      <t>カイゼン</t>
    </rPh>
    <rPh sb="432" eb="434">
      <t>ケイコウ</t>
    </rPh>
    <rPh sb="438" eb="440">
      <t>ゼンコク</t>
    </rPh>
    <rPh sb="440" eb="442">
      <t>ヘイキン</t>
    </rPh>
    <rPh sb="443" eb="445">
      <t>シタマワ</t>
    </rPh>
    <rPh sb="450" eb="453">
      <t>コウリツセイ</t>
    </rPh>
    <rPh sb="454" eb="455">
      <t>ヒク</t>
    </rPh>
    <rPh sb="567" eb="569">
      <t>ロウスイ</t>
    </rPh>
    <rPh sb="570" eb="572">
      <t>ハッセイ</t>
    </rPh>
    <rPh sb="575" eb="578">
      <t>コウリツセイ</t>
    </rPh>
    <rPh sb="579" eb="580">
      <t>オオ</t>
    </rPh>
    <rPh sb="582" eb="584">
      <t>テイカ</t>
    </rPh>
    <rPh sb="590" eb="592">
      <t>コンゴ</t>
    </rPh>
    <rPh sb="593" eb="595">
      <t>ロウスイ</t>
    </rPh>
    <rPh sb="595" eb="596">
      <t>トウ</t>
    </rPh>
    <rPh sb="597" eb="599">
      <t>タイサク</t>
    </rPh>
    <rPh sb="600" eb="602">
      <t>キョウカ</t>
    </rPh>
    <rPh sb="604" eb="606">
      <t>ヒツヨウ</t>
    </rPh>
    <phoneticPr fontId="16"/>
  </si>
  <si>
    <r>
      <t>③『管路更新率』…当該年度に更新した管路延長の割合を表す指標。</t>
    </r>
    <r>
      <rPr>
        <sz val="11"/>
        <color rgb="FFFF0000"/>
        <rFont val="ＭＳ ゴシック"/>
        <family val="3"/>
        <charset val="128"/>
      </rPr>
      <t>平成29年度の増加は</t>
    </r>
    <r>
      <rPr>
        <sz val="11"/>
        <color theme="1"/>
        <rFont val="ＭＳ ゴシック"/>
        <family val="3"/>
        <charset val="128"/>
      </rPr>
      <t>、未普及地域解消事業に伴う更新によるものです。今後も、計画的な管の更新を進めなければなりません。</t>
    </r>
    <rPh sb="31" eb="33">
      <t>ヘイセイ</t>
    </rPh>
    <rPh sb="35" eb="37">
      <t>ネンド</t>
    </rPh>
    <rPh sb="38" eb="40">
      <t>ゾウカ</t>
    </rPh>
    <rPh sb="42" eb="45">
      <t>ミフキュウ</t>
    </rPh>
    <rPh sb="45" eb="47">
      <t>チイキ</t>
    </rPh>
    <rPh sb="47" eb="49">
      <t>カイショウ</t>
    </rPh>
    <rPh sb="49" eb="51">
      <t>ジギョウ</t>
    </rPh>
    <rPh sb="52" eb="53">
      <t>トモナ</t>
    </rPh>
    <rPh sb="54" eb="56">
      <t>コウシン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</si>
</sst>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0.5</c:v>
                </c:pt>
                <c:pt idx="2">
                  <c:v>0.26</c:v>
                </c:pt>
                <c:pt idx="3">
                  <c:v>1.6</c:v>
                </c:pt>
                <c:pt idx="4">
                  <c:v>1.79</c:v>
                </c:pt>
              </c:numCache>
            </c:numRef>
          </c:val>
          <c:extLst xmlns:c16r2="http://schemas.microsoft.com/office/drawing/2015/06/chart">
            <c:ext xmlns:c16="http://schemas.microsoft.com/office/drawing/2014/chart" uri="{C3380CC4-5D6E-409C-BE32-E72D297353CC}">
              <c16:uniqueId val="{00000000-F3F9-45DD-AA97-ACDD245D7E6C}"/>
            </c:ext>
          </c:extLst>
        </c:ser>
        <c:dLbls>
          <c:showLegendKey val="0"/>
          <c:showVal val="0"/>
          <c:showCatName val="0"/>
          <c:showSerName val="0"/>
          <c:showPercent val="0"/>
          <c:showBubbleSize val="0"/>
        </c:dLbls>
        <c:gapWidth val="150"/>
        <c:axId val="115288320"/>
        <c:axId val="1153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3F9-45DD-AA97-ACDD245D7E6C}"/>
            </c:ext>
          </c:extLst>
        </c:ser>
        <c:dLbls>
          <c:showLegendKey val="0"/>
          <c:showVal val="0"/>
          <c:showCatName val="0"/>
          <c:showSerName val="0"/>
          <c:showPercent val="0"/>
          <c:showBubbleSize val="0"/>
        </c:dLbls>
        <c:marker val="1"/>
        <c:smooth val="0"/>
        <c:axId val="115288320"/>
        <c:axId val="115302784"/>
      </c:lineChart>
      <c:dateAx>
        <c:axId val="115288320"/>
        <c:scaling>
          <c:orientation val="minMax"/>
        </c:scaling>
        <c:delete val="1"/>
        <c:axPos val="b"/>
        <c:numFmt formatCode="ge" sourceLinked="1"/>
        <c:majorTickMark val="none"/>
        <c:minorTickMark val="none"/>
        <c:tickLblPos val="none"/>
        <c:crossAx val="115302784"/>
        <c:crosses val="autoZero"/>
        <c:auto val="1"/>
        <c:lblOffset val="100"/>
        <c:baseTimeUnit val="years"/>
      </c:dateAx>
      <c:valAx>
        <c:axId val="115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42.31</c:v>
                </c:pt>
                <c:pt idx="1">
                  <c:v>41.95</c:v>
                </c:pt>
                <c:pt idx="2">
                  <c:v>42.95</c:v>
                </c:pt>
                <c:pt idx="3">
                  <c:v>45.19</c:v>
                </c:pt>
                <c:pt idx="4">
                  <c:v>51.15</c:v>
                </c:pt>
              </c:numCache>
            </c:numRef>
          </c:val>
          <c:extLst xmlns:c16r2="http://schemas.microsoft.com/office/drawing/2015/06/chart">
            <c:ext xmlns:c16="http://schemas.microsoft.com/office/drawing/2014/chart" uri="{C3380CC4-5D6E-409C-BE32-E72D297353CC}">
              <c16:uniqueId val="{00000000-5012-4D57-961B-C81B24736474}"/>
            </c:ext>
          </c:extLst>
        </c:ser>
        <c:dLbls>
          <c:showLegendKey val="0"/>
          <c:showVal val="0"/>
          <c:showCatName val="0"/>
          <c:showSerName val="0"/>
          <c:showPercent val="0"/>
          <c:showBubbleSize val="0"/>
        </c:dLbls>
        <c:gapWidth val="150"/>
        <c:axId val="115587328"/>
        <c:axId val="115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012-4D57-961B-C81B24736474}"/>
            </c:ext>
          </c:extLst>
        </c:ser>
        <c:dLbls>
          <c:showLegendKey val="0"/>
          <c:showVal val="0"/>
          <c:showCatName val="0"/>
          <c:showSerName val="0"/>
          <c:showPercent val="0"/>
          <c:showBubbleSize val="0"/>
        </c:dLbls>
        <c:marker val="1"/>
        <c:smooth val="0"/>
        <c:axId val="115587328"/>
        <c:axId val="115597696"/>
      </c:lineChart>
      <c:dateAx>
        <c:axId val="115587328"/>
        <c:scaling>
          <c:orientation val="minMax"/>
        </c:scaling>
        <c:delete val="1"/>
        <c:axPos val="b"/>
        <c:numFmt formatCode="ge" sourceLinked="1"/>
        <c:majorTickMark val="none"/>
        <c:minorTickMark val="none"/>
        <c:tickLblPos val="none"/>
        <c:crossAx val="115597696"/>
        <c:crosses val="autoZero"/>
        <c:auto val="1"/>
        <c:lblOffset val="100"/>
        <c:baseTimeUnit val="years"/>
      </c:dateAx>
      <c:valAx>
        <c:axId val="1155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84.03</c:v>
                </c:pt>
                <c:pt idx="1">
                  <c:v>83.97</c:v>
                </c:pt>
                <c:pt idx="2">
                  <c:v>83.3</c:v>
                </c:pt>
                <c:pt idx="3">
                  <c:v>80.2</c:v>
                </c:pt>
                <c:pt idx="4">
                  <c:v>71.52</c:v>
                </c:pt>
              </c:numCache>
            </c:numRef>
          </c:val>
          <c:extLst xmlns:c16r2="http://schemas.microsoft.com/office/drawing/2015/06/chart">
            <c:ext xmlns:c16="http://schemas.microsoft.com/office/drawing/2014/chart" uri="{C3380CC4-5D6E-409C-BE32-E72D297353CC}">
              <c16:uniqueId val="{00000000-CB98-48AC-B035-130FE183F662}"/>
            </c:ext>
          </c:extLst>
        </c:ser>
        <c:dLbls>
          <c:showLegendKey val="0"/>
          <c:showVal val="0"/>
          <c:showCatName val="0"/>
          <c:showSerName val="0"/>
          <c:showPercent val="0"/>
          <c:showBubbleSize val="0"/>
        </c:dLbls>
        <c:gapWidth val="150"/>
        <c:axId val="115645056"/>
        <c:axId val="1156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CB98-48AC-B035-130FE183F662}"/>
            </c:ext>
          </c:extLst>
        </c:ser>
        <c:dLbls>
          <c:showLegendKey val="0"/>
          <c:showVal val="0"/>
          <c:showCatName val="0"/>
          <c:showSerName val="0"/>
          <c:showPercent val="0"/>
          <c:showBubbleSize val="0"/>
        </c:dLbls>
        <c:marker val="1"/>
        <c:smooth val="0"/>
        <c:axId val="115645056"/>
        <c:axId val="115655424"/>
      </c:lineChart>
      <c:dateAx>
        <c:axId val="115645056"/>
        <c:scaling>
          <c:orientation val="minMax"/>
        </c:scaling>
        <c:delete val="1"/>
        <c:axPos val="b"/>
        <c:numFmt formatCode="ge" sourceLinked="1"/>
        <c:majorTickMark val="none"/>
        <c:minorTickMark val="none"/>
        <c:tickLblPos val="none"/>
        <c:crossAx val="115655424"/>
        <c:crosses val="autoZero"/>
        <c:auto val="1"/>
        <c:lblOffset val="100"/>
        <c:baseTimeUnit val="years"/>
      </c:dateAx>
      <c:valAx>
        <c:axId val="1156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70.94</c:v>
                </c:pt>
                <c:pt idx="1">
                  <c:v>73.39</c:v>
                </c:pt>
                <c:pt idx="2">
                  <c:v>73.08</c:v>
                </c:pt>
                <c:pt idx="3">
                  <c:v>72.930000000000007</c:v>
                </c:pt>
                <c:pt idx="4">
                  <c:v>64.48</c:v>
                </c:pt>
              </c:numCache>
            </c:numRef>
          </c:val>
          <c:extLst xmlns:c16r2="http://schemas.microsoft.com/office/drawing/2015/06/chart">
            <c:ext xmlns:c16="http://schemas.microsoft.com/office/drawing/2014/chart" uri="{C3380CC4-5D6E-409C-BE32-E72D297353CC}">
              <c16:uniqueId val="{00000000-79A1-4E47-94C6-510BB4348A88}"/>
            </c:ext>
          </c:extLst>
        </c:ser>
        <c:dLbls>
          <c:showLegendKey val="0"/>
          <c:showVal val="0"/>
          <c:showCatName val="0"/>
          <c:showSerName val="0"/>
          <c:showPercent val="0"/>
          <c:showBubbleSize val="0"/>
        </c:dLbls>
        <c:gapWidth val="150"/>
        <c:axId val="115338624"/>
        <c:axId val="11514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79A1-4E47-94C6-510BB4348A88}"/>
            </c:ext>
          </c:extLst>
        </c:ser>
        <c:dLbls>
          <c:showLegendKey val="0"/>
          <c:showVal val="0"/>
          <c:showCatName val="0"/>
          <c:showSerName val="0"/>
          <c:showPercent val="0"/>
          <c:showBubbleSize val="0"/>
        </c:dLbls>
        <c:marker val="1"/>
        <c:smooth val="0"/>
        <c:axId val="115338624"/>
        <c:axId val="115147904"/>
      </c:lineChart>
      <c:dateAx>
        <c:axId val="115338624"/>
        <c:scaling>
          <c:orientation val="minMax"/>
        </c:scaling>
        <c:delete val="1"/>
        <c:axPos val="b"/>
        <c:numFmt formatCode="ge" sourceLinked="1"/>
        <c:majorTickMark val="none"/>
        <c:minorTickMark val="none"/>
        <c:tickLblPos val="none"/>
        <c:crossAx val="115147904"/>
        <c:crosses val="autoZero"/>
        <c:auto val="1"/>
        <c:lblOffset val="100"/>
        <c:baseTimeUnit val="years"/>
      </c:dateAx>
      <c:valAx>
        <c:axId val="115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A6-42D8-83CE-5AE8561D9F28}"/>
            </c:ext>
          </c:extLst>
        </c:ser>
        <c:dLbls>
          <c:showLegendKey val="0"/>
          <c:showVal val="0"/>
          <c:showCatName val="0"/>
          <c:showSerName val="0"/>
          <c:showPercent val="0"/>
          <c:showBubbleSize val="0"/>
        </c:dLbls>
        <c:gapWidth val="150"/>
        <c:axId val="115162112"/>
        <c:axId val="1151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A6-42D8-83CE-5AE8561D9F28}"/>
            </c:ext>
          </c:extLst>
        </c:ser>
        <c:dLbls>
          <c:showLegendKey val="0"/>
          <c:showVal val="0"/>
          <c:showCatName val="0"/>
          <c:showSerName val="0"/>
          <c:showPercent val="0"/>
          <c:showBubbleSize val="0"/>
        </c:dLbls>
        <c:marker val="1"/>
        <c:smooth val="0"/>
        <c:axId val="115162112"/>
        <c:axId val="115192960"/>
      </c:lineChart>
      <c:dateAx>
        <c:axId val="115162112"/>
        <c:scaling>
          <c:orientation val="minMax"/>
        </c:scaling>
        <c:delete val="1"/>
        <c:axPos val="b"/>
        <c:numFmt formatCode="ge" sourceLinked="1"/>
        <c:majorTickMark val="none"/>
        <c:minorTickMark val="none"/>
        <c:tickLblPos val="none"/>
        <c:crossAx val="115192960"/>
        <c:crosses val="autoZero"/>
        <c:auto val="1"/>
        <c:lblOffset val="100"/>
        <c:baseTimeUnit val="years"/>
      </c:dateAx>
      <c:valAx>
        <c:axId val="1151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26-4466-8C63-E9568AF7FAB4}"/>
            </c:ext>
          </c:extLst>
        </c:ser>
        <c:dLbls>
          <c:showLegendKey val="0"/>
          <c:showVal val="0"/>
          <c:showCatName val="0"/>
          <c:showSerName val="0"/>
          <c:showPercent val="0"/>
          <c:showBubbleSize val="0"/>
        </c:dLbls>
        <c:gapWidth val="150"/>
        <c:axId val="115364992"/>
        <c:axId val="1153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26-4466-8C63-E9568AF7FAB4}"/>
            </c:ext>
          </c:extLst>
        </c:ser>
        <c:dLbls>
          <c:showLegendKey val="0"/>
          <c:showVal val="0"/>
          <c:showCatName val="0"/>
          <c:showSerName val="0"/>
          <c:showPercent val="0"/>
          <c:showBubbleSize val="0"/>
        </c:dLbls>
        <c:marker val="1"/>
        <c:smooth val="0"/>
        <c:axId val="115364992"/>
        <c:axId val="115366912"/>
      </c:lineChart>
      <c:dateAx>
        <c:axId val="115364992"/>
        <c:scaling>
          <c:orientation val="minMax"/>
        </c:scaling>
        <c:delete val="1"/>
        <c:axPos val="b"/>
        <c:numFmt formatCode="ge" sourceLinked="1"/>
        <c:majorTickMark val="none"/>
        <c:minorTickMark val="none"/>
        <c:tickLblPos val="none"/>
        <c:crossAx val="115366912"/>
        <c:crosses val="autoZero"/>
        <c:auto val="1"/>
        <c:lblOffset val="100"/>
        <c:baseTimeUnit val="years"/>
      </c:dateAx>
      <c:valAx>
        <c:axId val="1153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B7-4961-A026-4F4F77186C42}"/>
            </c:ext>
          </c:extLst>
        </c:ser>
        <c:dLbls>
          <c:showLegendKey val="0"/>
          <c:showVal val="0"/>
          <c:showCatName val="0"/>
          <c:showSerName val="0"/>
          <c:showPercent val="0"/>
          <c:showBubbleSize val="0"/>
        </c:dLbls>
        <c:gapWidth val="150"/>
        <c:axId val="115403008"/>
        <c:axId val="1154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B7-4961-A026-4F4F77186C42}"/>
            </c:ext>
          </c:extLst>
        </c:ser>
        <c:dLbls>
          <c:showLegendKey val="0"/>
          <c:showVal val="0"/>
          <c:showCatName val="0"/>
          <c:showSerName val="0"/>
          <c:showPercent val="0"/>
          <c:showBubbleSize val="0"/>
        </c:dLbls>
        <c:marker val="1"/>
        <c:smooth val="0"/>
        <c:axId val="115403008"/>
        <c:axId val="115405184"/>
      </c:lineChart>
      <c:dateAx>
        <c:axId val="115403008"/>
        <c:scaling>
          <c:orientation val="minMax"/>
        </c:scaling>
        <c:delete val="1"/>
        <c:axPos val="b"/>
        <c:numFmt formatCode="ge" sourceLinked="1"/>
        <c:majorTickMark val="none"/>
        <c:minorTickMark val="none"/>
        <c:tickLblPos val="none"/>
        <c:crossAx val="115405184"/>
        <c:crosses val="autoZero"/>
        <c:auto val="1"/>
        <c:lblOffset val="100"/>
        <c:baseTimeUnit val="years"/>
      </c:dateAx>
      <c:valAx>
        <c:axId val="11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58-4B7C-ABD3-FB9405E2F89E}"/>
            </c:ext>
          </c:extLst>
        </c:ser>
        <c:dLbls>
          <c:showLegendKey val="0"/>
          <c:showVal val="0"/>
          <c:showCatName val="0"/>
          <c:showSerName val="0"/>
          <c:showPercent val="0"/>
          <c:showBubbleSize val="0"/>
        </c:dLbls>
        <c:gapWidth val="150"/>
        <c:axId val="115444352"/>
        <c:axId val="1154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58-4B7C-ABD3-FB9405E2F89E}"/>
            </c:ext>
          </c:extLst>
        </c:ser>
        <c:dLbls>
          <c:showLegendKey val="0"/>
          <c:showVal val="0"/>
          <c:showCatName val="0"/>
          <c:showSerName val="0"/>
          <c:showPercent val="0"/>
          <c:showBubbleSize val="0"/>
        </c:dLbls>
        <c:marker val="1"/>
        <c:smooth val="0"/>
        <c:axId val="115444352"/>
        <c:axId val="115454720"/>
      </c:lineChart>
      <c:dateAx>
        <c:axId val="115444352"/>
        <c:scaling>
          <c:orientation val="minMax"/>
        </c:scaling>
        <c:delete val="1"/>
        <c:axPos val="b"/>
        <c:numFmt formatCode="ge" sourceLinked="1"/>
        <c:majorTickMark val="none"/>
        <c:minorTickMark val="none"/>
        <c:tickLblPos val="none"/>
        <c:crossAx val="115454720"/>
        <c:crosses val="autoZero"/>
        <c:auto val="1"/>
        <c:lblOffset val="100"/>
        <c:baseTimeUnit val="years"/>
      </c:dateAx>
      <c:valAx>
        <c:axId val="1154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1548.32</c:v>
                </c:pt>
                <c:pt idx="1">
                  <c:v>1631.51</c:v>
                </c:pt>
                <c:pt idx="2">
                  <c:v>1622.91</c:v>
                </c:pt>
                <c:pt idx="3">
                  <c:v>1629.03</c:v>
                </c:pt>
                <c:pt idx="4">
                  <c:v>1685.85</c:v>
                </c:pt>
              </c:numCache>
            </c:numRef>
          </c:val>
          <c:extLst xmlns:c16r2="http://schemas.microsoft.com/office/drawing/2015/06/chart">
            <c:ext xmlns:c16="http://schemas.microsoft.com/office/drawing/2014/chart" uri="{C3380CC4-5D6E-409C-BE32-E72D297353CC}">
              <c16:uniqueId val="{00000000-D17B-48A1-B5FA-C2BE6336281B}"/>
            </c:ext>
          </c:extLst>
        </c:ser>
        <c:dLbls>
          <c:showLegendKey val="0"/>
          <c:showVal val="0"/>
          <c:showCatName val="0"/>
          <c:showSerName val="0"/>
          <c:showPercent val="0"/>
          <c:showBubbleSize val="0"/>
        </c:dLbls>
        <c:gapWidth val="150"/>
        <c:axId val="115747840"/>
        <c:axId val="1157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D17B-48A1-B5FA-C2BE6336281B}"/>
            </c:ext>
          </c:extLst>
        </c:ser>
        <c:dLbls>
          <c:showLegendKey val="0"/>
          <c:showVal val="0"/>
          <c:showCatName val="0"/>
          <c:showSerName val="0"/>
          <c:showPercent val="0"/>
          <c:showBubbleSize val="0"/>
        </c:dLbls>
        <c:marker val="1"/>
        <c:smooth val="0"/>
        <c:axId val="115747840"/>
        <c:axId val="115758208"/>
      </c:lineChart>
      <c:dateAx>
        <c:axId val="115747840"/>
        <c:scaling>
          <c:orientation val="minMax"/>
        </c:scaling>
        <c:delete val="1"/>
        <c:axPos val="b"/>
        <c:numFmt formatCode="ge" sourceLinked="1"/>
        <c:majorTickMark val="none"/>
        <c:minorTickMark val="none"/>
        <c:tickLblPos val="none"/>
        <c:crossAx val="115758208"/>
        <c:crosses val="autoZero"/>
        <c:auto val="1"/>
        <c:lblOffset val="100"/>
        <c:baseTimeUnit val="years"/>
      </c:dateAx>
      <c:valAx>
        <c:axId val="115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47.2</c:v>
                </c:pt>
                <c:pt idx="1">
                  <c:v>47.62</c:v>
                </c:pt>
                <c:pt idx="2">
                  <c:v>41.57</c:v>
                </c:pt>
                <c:pt idx="3">
                  <c:v>41.18</c:v>
                </c:pt>
                <c:pt idx="4">
                  <c:v>42.76</c:v>
                </c:pt>
              </c:numCache>
            </c:numRef>
          </c:val>
          <c:extLst xmlns:c16r2="http://schemas.microsoft.com/office/drawing/2015/06/chart">
            <c:ext xmlns:c16="http://schemas.microsoft.com/office/drawing/2014/chart" uri="{C3380CC4-5D6E-409C-BE32-E72D297353CC}">
              <c16:uniqueId val="{00000000-B243-4381-BA71-6F9FDDE12528}"/>
            </c:ext>
          </c:extLst>
        </c:ser>
        <c:dLbls>
          <c:showLegendKey val="0"/>
          <c:showVal val="0"/>
          <c:showCatName val="0"/>
          <c:showSerName val="0"/>
          <c:showPercent val="0"/>
          <c:showBubbleSize val="0"/>
        </c:dLbls>
        <c:gapWidth val="150"/>
        <c:axId val="115780992"/>
        <c:axId val="1157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243-4381-BA71-6F9FDDE12528}"/>
            </c:ext>
          </c:extLst>
        </c:ser>
        <c:dLbls>
          <c:showLegendKey val="0"/>
          <c:showVal val="0"/>
          <c:showCatName val="0"/>
          <c:showSerName val="0"/>
          <c:showPercent val="0"/>
          <c:showBubbleSize val="0"/>
        </c:dLbls>
        <c:marker val="1"/>
        <c:smooth val="0"/>
        <c:axId val="115780992"/>
        <c:axId val="115799552"/>
      </c:lineChart>
      <c:dateAx>
        <c:axId val="115780992"/>
        <c:scaling>
          <c:orientation val="minMax"/>
        </c:scaling>
        <c:delete val="1"/>
        <c:axPos val="b"/>
        <c:numFmt formatCode="ge" sourceLinked="1"/>
        <c:majorTickMark val="none"/>
        <c:minorTickMark val="none"/>
        <c:tickLblPos val="none"/>
        <c:crossAx val="115799552"/>
        <c:crosses val="autoZero"/>
        <c:auto val="1"/>
        <c:lblOffset val="100"/>
        <c:baseTimeUnit val="years"/>
      </c:dateAx>
      <c:valAx>
        <c:axId val="1157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366.2</c:v>
                </c:pt>
                <c:pt idx="1">
                  <c:v>371.09</c:v>
                </c:pt>
                <c:pt idx="2">
                  <c:v>423.85</c:v>
                </c:pt>
                <c:pt idx="3">
                  <c:v>431.46</c:v>
                </c:pt>
                <c:pt idx="4">
                  <c:v>412.35</c:v>
                </c:pt>
              </c:numCache>
            </c:numRef>
          </c:val>
          <c:extLst xmlns:c16r2="http://schemas.microsoft.com/office/drawing/2015/06/chart">
            <c:ext xmlns:c16="http://schemas.microsoft.com/office/drawing/2014/chart" uri="{C3380CC4-5D6E-409C-BE32-E72D297353CC}">
              <c16:uniqueId val="{00000000-CB1E-46E2-BE47-0AA57564B0BC}"/>
            </c:ext>
          </c:extLst>
        </c:ser>
        <c:dLbls>
          <c:showLegendKey val="0"/>
          <c:showVal val="0"/>
          <c:showCatName val="0"/>
          <c:showSerName val="0"/>
          <c:showPercent val="0"/>
          <c:showBubbleSize val="0"/>
        </c:dLbls>
        <c:gapWidth val="150"/>
        <c:axId val="115550080"/>
        <c:axId val="1155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CB1E-46E2-BE47-0AA57564B0BC}"/>
            </c:ext>
          </c:extLst>
        </c:ser>
        <c:dLbls>
          <c:showLegendKey val="0"/>
          <c:showVal val="0"/>
          <c:showCatName val="0"/>
          <c:showSerName val="0"/>
          <c:showPercent val="0"/>
          <c:showBubbleSize val="0"/>
        </c:dLbls>
        <c:marker val="1"/>
        <c:smooth val="0"/>
        <c:axId val="115550080"/>
        <c:axId val="115564544"/>
      </c:lineChart>
      <c:dateAx>
        <c:axId val="115550080"/>
        <c:scaling>
          <c:orientation val="minMax"/>
        </c:scaling>
        <c:delete val="1"/>
        <c:axPos val="b"/>
        <c:numFmt formatCode="ge" sourceLinked="1"/>
        <c:majorTickMark val="none"/>
        <c:minorTickMark val="none"/>
        <c:tickLblPos val="none"/>
        <c:crossAx val="115564544"/>
        <c:crosses val="autoZero"/>
        <c:auto val="1"/>
        <c:lblOffset val="100"/>
        <c:baseTimeUnit val="years"/>
      </c:dateAx>
      <c:valAx>
        <c:axId val="1155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大分県　杵築市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29871</v>
      </c>
      <c r="AM8" s="49"/>
      <c r="AN8" s="49"/>
      <c r="AO8" s="49"/>
      <c r="AP8" s="49"/>
      <c r="AQ8" s="49"/>
      <c r="AR8" s="49"/>
      <c r="AS8" s="49"/>
      <c r="AT8" s="45">
        <f>データ!$S$6</f>
        <v>280.08</v>
      </c>
      <c r="AU8" s="45"/>
      <c r="AV8" s="45"/>
      <c r="AW8" s="45"/>
      <c r="AX8" s="45"/>
      <c r="AY8" s="45"/>
      <c r="AZ8" s="45"/>
      <c r="BA8" s="45"/>
      <c r="BB8" s="45">
        <f>データ!$T$6</f>
        <v>106.65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12.01</v>
      </c>
      <c r="Q10" s="45"/>
      <c r="R10" s="45"/>
      <c r="S10" s="45"/>
      <c r="T10" s="45"/>
      <c r="U10" s="45"/>
      <c r="V10" s="45"/>
      <c r="W10" s="49">
        <f>データ!$Q$6</f>
        <v>3080</v>
      </c>
      <c r="X10" s="49"/>
      <c r="Y10" s="49"/>
      <c r="Z10" s="49"/>
      <c r="AA10" s="49"/>
      <c r="AB10" s="49"/>
      <c r="AC10" s="49"/>
      <c r="AD10" s="2"/>
      <c r="AE10" s="2"/>
      <c r="AF10" s="2"/>
      <c r="AG10" s="2"/>
      <c r="AH10" s="2"/>
      <c r="AI10" s="2"/>
      <c r="AJ10" s="2"/>
      <c r="AK10" s="2"/>
      <c r="AL10" s="49">
        <f>データ!$U$6</f>
        <v>3576</v>
      </c>
      <c r="AM10" s="49"/>
      <c r="AN10" s="49"/>
      <c r="AO10" s="49"/>
      <c r="AP10" s="49"/>
      <c r="AQ10" s="49"/>
      <c r="AR10" s="49"/>
      <c r="AS10" s="49"/>
      <c r="AT10" s="45">
        <f>データ!$V$6</f>
        <v>25.07</v>
      </c>
      <c r="AU10" s="45"/>
      <c r="AV10" s="45"/>
      <c r="AW10" s="45"/>
      <c r="AX10" s="45"/>
      <c r="AY10" s="45"/>
      <c r="AZ10" s="45"/>
      <c r="BA10" s="45"/>
      <c r="BB10" s="45">
        <f>データ!$W$6</f>
        <v>142.63999999999999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120</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EblyN5bUc9/adHOY50+PormXKZNMje+nKxPMMK280ob/zk6VxrI2+Xv3h0FDr11CsGMbbgXtJpXBUVeLboXFQg==" saltValue="lCavObkR311o/XtRBdZZH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442101</v>
      </c>
      <c r="D6" s="33">
        <f t="shared" si="3"/>
        <v>47</v>
      </c>
      <c r="E6" s="33">
        <f t="shared" si="3"/>
        <v>1</v>
      </c>
      <c r="F6" s="33">
        <f t="shared" si="3"/>
        <v>0</v>
      </c>
      <c r="G6" s="33">
        <f t="shared" si="3"/>
        <v>0</v>
      </c>
      <c r="H6" s="33" t="str">
        <f t="shared" si="3"/>
        <v>大分県　杵築市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12.01</v>
      </c>
      <c r="Q6" s="34">
        <f t="shared" si="3"/>
        <v>3080</v>
      </c>
      <c r="R6" s="34">
        <f t="shared" si="3"/>
        <v>29871</v>
      </c>
      <c r="S6" s="34">
        <f t="shared" si="3"/>
        <v>280.08</v>
      </c>
      <c r="T6" s="34">
        <f t="shared" si="3"/>
        <v>106.65</v>
      </c>
      <c r="U6" s="34">
        <f t="shared" si="3"/>
        <v>3576</v>
      </c>
      <c r="V6" s="34">
        <f t="shared" si="3"/>
        <v>25.07</v>
      </c>
      <c r="W6" s="34">
        <f t="shared" si="3"/>
        <v>142.63999999999999</v>
      </c>
      <c r="X6" s="35">
        <f>IF(X7="",NA(),X7)</f>
        <v>70.94</v>
      </c>
      <c r="Y6" s="35">
        <f t="shared" ref="Y6:AG6" si="4">IF(Y7="",NA(),Y7)</f>
        <v>73.39</v>
      </c>
      <c r="Z6" s="35">
        <f t="shared" si="4"/>
        <v>73.08</v>
      </c>
      <c r="AA6" s="35">
        <f t="shared" si="4"/>
        <v>72.930000000000007</v>
      </c>
      <c r="AB6" s="35">
        <f t="shared" si="4"/>
        <v>64.48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1548.32</v>
      </c>
      <c r="BF6" s="35">
        <f t="shared" ref="BF6:BN6" si="7">IF(BF7="",NA(),BF7)</f>
        <v>1631.51</v>
      </c>
      <c r="BG6" s="35">
        <f t="shared" si="7"/>
        <v>1622.91</v>
      </c>
      <c r="BH6" s="35">
        <f t="shared" si="7"/>
        <v>1629.03</v>
      </c>
      <c r="BI6" s="35">
        <f t="shared" si="7"/>
        <v>1685.85</v>
      </c>
      <c r="BJ6" s="35">
        <f t="shared" si="7"/>
        <v>1113.76</v>
      </c>
      <c r="BK6" s="35">
        <f t="shared" si="7"/>
        <v>1125.69</v>
      </c>
      <c r="BL6" s="35">
        <f t="shared" si="7"/>
        <v>1134.67</v>
      </c>
      <c r="BM6" s="35">
        <f t="shared" si="7"/>
        <v>1144.79</v>
      </c>
      <c r="BN6" s="35">
        <f t="shared" si="7"/>
        <v>1061.58</v>
      </c>
      <c r="BO6" s="34" t="str">
        <f>IF(BO7="","",IF(BO7="-","【-】","【"&amp;SUBSTITUTE(TEXT(BO7,"#,##0.00"),"-","△")&amp;"】"))</f>
        <v>【1,141.75】</v>
      </c>
      <c r="BP6" s="35">
        <f>IF(BP7="",NA(),BP7)</f>
        <v>47.2</v>
      </c>
      <c r="BQ6" s="35">
        <f t="shared" ref="BQ6:BY6" si="8">IF(BQ7="",NA(),BQ7)</f>
        <v>47.62</v>
      </c>
      <c r="BR6" s="35">
        <f t="shared" si="8"/>
        <v>41.57</v>
      </c>
      <c r="BS6" s="35">
        <f t="shared" si="8"/>
        <v>41.18</v>
      </c>
      <c r="BT6" s="35">
        <f t="shared" si="8"/>
        <v>42.76</v>
      </c>
      <c r="BU6" s="35">
        <f t="shared" si="8"/>
        <v>34.25</v>
      </c>
      <c r="BV6" s="35">
        <f t="shared" si="8"/>
        <v>46.48</v>
      </c>
      <c r="BW6" s="35">
        <f t="shared" si="8"/>
        <v>40.6</v>
      </c>
      <c r="BX6" s="35">
        <f t="shared" si="8"/>
        <v>56.04</v>
      </c>
      <c r="BY6" s="35">
        <f t="shared" si="8"/>
        <v>58.52</v>
      </c>
      <c r="BZ6" s="34" t="str">
        <f>IF(BZ7="","",IF(BZ7="-","【-】","【"&amp;SUBSTITUTE(TEXT(BZ7,"#,##0.00"),"-","△")&amp;"】"))</f>
        <v>【54.93】</v>
      </c>
      <c r="CA6" s="35">
        <f>IF(CA7="",NA(),CA7)</f>
        <v>366.2</v>
      </c>
      <c r="CB6" s="35">
        <f t="shared" ref="CB6:CJ6" si="9">IF(CB7="",NA(),CB7)</f>
        <v>371.09</v>
      </c>
      <c r="CC6" s="35">
        <f t="shared" si="9"/>
        <v>423.85</v>
      </c>
      <c r="CD6" s="35">
        <f t="shared" si="9"/>
        <v>431.46</v>
      </c>
      <c r="CE6" s="35">
        <f t="shared" si="9"/>
        <v>412.35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42.31</v>
      </c>
      <c r="CM6" s="35">
        <f t="shared" ref="CM6:CU6" si="10">IF(CM7="",NA(),CM7)</f>
        <v>41.95</v>
      </c>
      <c r="CN6" s="35">
        <f t="shared" si="10"/>
        <v>42.95</v>
      </c>
      <c r="CO6" s="35">
        <f t="shared" si="10"/>
        <v>45.19</v>
      </c>
      <c r="CP6" s="35">
        <f t="shared" si="10"/>
        <v>51.15</v>
      </c>
      <c r="CQ6" s="35">
        <f t="shared" si="10"/>
        <v>57.55</v>
      </c>
      <c r="CR6" s="35">
        <f t="shared" si="10"/>
        <v>57.43</v>
      </c>
      <c r="CS6" s="35">
        <f t="shared" si="10"/>
        <v>57.29</v>
      </c>
      <c r="CT6" s="35">
        <f t="shared" si="10"/>
        <v>55.9</v>
      </c>
      <c r="CU6" s="35">
        <f t="shared" si="10"/>
        <v>57.3</v>
      </c>
      <c r="CV6" s="34" t="str">
        <f>IF(CV7="","",IF(CV7="-","【-】","【"&amp;SUBSTITUTE(TEXT(CV7,"#,##0.00"),"-","△")&amp;"】"))</f>
        <v>【56.91】</v>
      </c>
      <c r="CW6" s="35">
        <f>IF(CW7="",NA(),CW7)</f>
        <v>84.03</v>
      </c>
      <c r="CX6" s="35">
        <f t="shared" ref="CX6:DF6" si="11">IF(CX7="",NA(),CX7)</f>
        <v>83.97</v>
      </c>
      <c r="CY6" s="35">
        <f t="shared" si="11"/>
        <v>83.3</v>
      </c>
      <c r="CZ6" s="35">
        <f t="shared" si="11"/>
        <v>80.2</v>
      </c>
      <c r="DA6" s="35">
        <f t="shared" si="11"/>
        <v>71.52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0.56999999999999995</v>
      </c>
      <c r="EE6" s="35">
        <f t="shared" ref="EE6:EM6" si="14">IF(EE7="",NA(),EE7)</f>
        <v>0.5</v>
      </c>
      <c r="EF6" s="35">
        <f t="shared" si="14"/>
        <v>0.26</v>
      </c>
      <c r="EG6" s="35">
        <f t="shared" si="14"/>
        <v>1.6</v>
      </c>
      <c r="EH6" s="35">
        <f t="shared" si="14"/>
        <v>1.79</v>
      </c>
      <c r="EI6" s="35">
        <f t="shared" si="14"/>
        <v>0.8</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442101</v>
      </c>
      <c r="D7" s="37">
        <v>47</v>
      </c>
      <c r="E7" s="37">
        <v>1</v>
      </c>
      <c r="F7" s="37">
        <v>0</v>
      </c>
      <c r="G7" s="37">
        <v>0</v>
      </c>
      <c r="H7" s="37" t="s">
        <v>107</v>
      </c>
      <c r="I7" s="37" t="s">
        <v>108</v>
      </c>
      <c r="J7" s="37" t="s">
        <v>109</v>
      </c>
      <c r="K7" s="37" t="s">
        <v>110</v>
      </c>
      <c r="L7" s="37" t="s">
        <v>111</v>
      </c>
      <c r="M7" s="37" t="s">
        <v>112</v>
      </c>
      <c r="N7" s="38" t="s">
        <v>113</v>
      </c>
      <c r="O7" s="38" t="s">
        <v>114</v>
      </c>
      <c r="P7" s="38">
        <v>12.01</v>
      </c>
      <c r="Q7" s="38">
        <v>3080</v>
      </c>
      <c r="R7" s="38">
        <v>29871</v>
      </c>
      <c r="S7" s="38">
        <v>280.08</v>
      </c>
      <c r="T7" s="38">
        <v>106.65</v>
      </c>
      <c r="U7" s="38">
        <v>3576</v>
      </c>
      <c r="V7" s="38">
        <v>25.07</v>
      </c>
      <c r="W7" s="38">
        <v>142.63999999999999</v>
      </c>
      <c r="X7" s="38">
        <v>70.94</v>
      </c>
      <c r="Y7" s="38">
        <v>73.39</v>
      </c>
      <c r="Z7" s="38">
        <v>73.08</v>
      </c>
      <c r="AA7" s="38">
        <v>72.930000000000007</v>
      </c>
      <c r="AB7" s="38">
        <v>64.48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1548.32</v>
      </c>
      <c r="BF7" s="38">
        <v>1631.51</v>
      </c>
      <c r="BG7" s="38">
        <v>1622.91</v>
      </c>
      <c r="BH7" s="38">
        <v>1629.03</v>
      </c>
      <c r="BI7" s="38">
        <v>1685.85</v>
      </c>
      <c r="BJ7" s="38">
        <v>1113.76</v>
      </c>
      <c r="BK7" s="38">
        <v>1125.69</v>
      </c>
      <c r="BL7" s="38">
        <v>1134.67</v>
      </c>
      <c r="BM7" s="38">
        <v>1144.79</v>
      </c>
      <c r="BN7" s="38">
        <v>1061.58</v>
      </c>
      <c r="BO7" s="38">
        <v>1141.75</v>
      </c>
      <c r="BP7" s="38">
        <v>47.2</v>
      </c>
      <c r="BQ7" s="38">
        <v>47.62</v>
      </c>
      <c r="BR7" s="38">
        <v>41.57</v>
      </c>
      <c r="BS7" s="38">
        <v>41.18</v>
      </c>
      <c r="BT7" s="38">
        <v>42.76</v>
      </c>
      <c r="BU7" s="38">
        <v>34.25</v>
      </c>
      <c r="BV7" s="38">
        <v>46.48</v>
      </c>
      <c r="BW7" s="38">
        <v>40.6</v>
      </c>
      <c r="BX7" s="38">
        <v>56.04</v>
      </c>
      <c r="BY7" s="38">
        <v>58.52</v>
      </c>
      <c r="BZ7" s="38">
        <v>54.93</v>
      </c>
      <c r="CA7" s="38">
        <v>366.2</v>
      </c>
      <c r="CB7" s="38">
        <v>371.09</v>
      </c>
      <c r="CC7" s="38">
        <v>423.85</v>
      </c>
      <c r="CD7" s="38">
        <v>431.46</v>
      </c>
      <c r="CE7" s="38">
        <v>412.35</v>
      </c>
      <c r="CF7" s="38">
        <v>501.18</v>
      </c>
      <c r="CG7" s="38">
        <v>376.61</v>
      </c>
      <c r="CH7" s="38">
        <v>440.03</v>
      </c>
      <c r="CI7" s="38">
        <v>304.35000000000002</v>
      </c>
      <c r="CJ7" s="38">
        <v>296.3</v>
      </c>
      <c r="CK7" s="38">
        <v>292.18</v>
      </c>
      <c r="CL7" s="38">
        <v>42.31</v>
      </c>
      <c r="CM7" s="38">
        <v>41.95</v>
      </c>
      <c r="CN7" s="38">
        <v>42.95</v>
      </c>
      <c r="CO7" s="38">
        <v>45.19</v>
      </c>
      <c r="CP7" s="38">
        <v>51.15</v>
      </c>
      <c r="CQ7" s="38">
        <v>57.55</v>
      </c>
      <c r="CR7" s="38">
        <v>57.43</v>
      </c>
      <c r="CS7" s="38">
        <v>57.29</v>
      </c>
      <c r="CT7" s="38">
        <v>55.9</v>
      </c>
      <c r="CU7" s="38">
        <v>57.3</v>
      </c>
      <c r="CV7" s="38">
        <v>56.91</v>
      </c>
      <c r="CW7" s="38">
        <v>84.03</v>
      </c>
      <c r="CX7" s="38">
        <v>83.97</v>
      </c>
      <c r="CY7" s="38">
        <v>83.3</v>
      </c>
      <c r="CZ7" s="38">
        <v>80.2</v>
      </c>
      <c r="DA7" s="38">
        <v>71.52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0.56999999999999995</v>
      </c>
      <c r="EE7" s="38">
        <v>0.5</v>
      </c>
      <c r="EF7" s="38">
        <v>0.26</v>
      </c>
      <c r="EG7" s="38">
        <v>1.6</v>
      </c>
      <c r="EH7" s="38">
        <v>1.79</v>
      </c>
      <c r="EI7" s="38">
        <v>0.8</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浩</cp:lastModifiedBy>
  <cp:lastPrinted>2019-01-24T01:20:10Z</cp:lastPrinted>
  <dcterms:created xsi:type="dcterms:W3CDTF">2018-12-03T08:46:10Z</dcterms:created>
  <dcterms:modified xsi:type="dcterms:W3CDTF">2019-01-24T01:21:00Z</dcterms:modified>
  <cp:category/>
</cp:coreProperties>
</file>