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Y:\水道課\53050_管理営業係\14_企業\1401_上水道\1401000_諸務\1301_水道事業照会回答関係書\01_庁内部局\02月_公営企業に係る経営比較分析表の分析等について（財政課）\H30\09_豊後高田市回答\"/>
    </mc:Choice>
  </mc:AlternateContent>
  <workbookProtection workbookAlgorithmName="SHA-512" workbookHashValue="oXfqAMkjelebsO/n2VXQK3+cVHerg1B3+bx4UfCB7GOC0914f4qb+rVKK63CIOzHpL3sHDIX/8h0WWOKh+KnKA==" workbookSaltValue="jVMB4u6j4FzUB0k2d42lvQ==" workbookSpinCount="100000" lockStructure="1"/>
  <bookViews>
    <workbookView xWindow="0" yWindow="0" windowWidth="23040" windowHeight="9504"/>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AD10" i="4" s="1"/>
  <c r="Q6" i="5"/>
  <c r="P6" i="5"/>
  <c r="P10" i="4" s="1"/>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W10" i="4"/>
  <c r="I10" i="4"/>
  <c r="BB8" i="4"/>
  <c r="AL8" i="4"/>
  <c r="P8" i="4"/>
  <c r="I8" i="4"/>
  <c r="C10" i="5" l="1"/>
  <c r="D10" i="5"/>
  <c r="E10" i="5"/>
  <c r="B10" i="5"/>
</calcChain>
</file>

<file path=xl/sharedStrings.xml><?xml version="1.0" encoding="utf-8"?>
<sst xmlns="http://schemas.openxmlformats.org/spreadsheetml/2006/main" count="240" uniqueCount="125">
  <si>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</si>
  <si>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</si>
  <si>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</si>
  <si>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</si>
  <si>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</si>
  <si>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</si>
  <si>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</si>
  <si>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</si>
  <si>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</si>
  <si>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</si>
  <si>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</si>
  <si>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</si>
  <si>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</si>
  <si>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</si>
  <si>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</si>
  <si>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</si>
  <si>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</si>
  <si>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</si>
  <si>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</si>
  <si>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</si>
  <si>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</si>
  <si>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</si>
  <si>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</si>
  <si>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</si>
  <si>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</si>
  <si>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</si>
  <si>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</si>
  <si>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</si>
  <si>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</si>
  <si>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</si>
  <si>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</si>
  <si>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</si>
  <si>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</si>
  <si>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</si>
  <si>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</si>
  <si>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</si>
  <si>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</si>
  <si>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</si>
  <si>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</si>
  <si>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</si>
  <si>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</si>
  <si>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</si>
  <si>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</si>
  <si>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</si>
  <si>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</si>
  <si>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</si>
  <si>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</si>
  <si>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</si>
  <si>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</si>
  <si>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</si>
  <si>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</si>
  <si>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</si>
  <si>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</si>
  <si>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</si>
  <si>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</si>
  <si>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</si>
  <si>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</si>
  <si>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</si>
  <si>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</si>
  <si>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</si>
  <si>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</si>
  <si>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</si>
  <si>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</si>
  <si>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</si>
  <si>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</si>
  <si>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</si>
  <si>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</si>
  <si>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</si>
  <si>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</si>
  <si>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</si>
  <si>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</si>
  <si>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</si>
  <si>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</si>
  <si>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</si>
  <si>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</si>
  <si>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</si>
  <si>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</si>
  <si>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</si>
  <si>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</si>
  <si>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</si>
  <si>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</si>
  <si>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</si>
  <si>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</si>
  <si>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</si>
  <si>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</si>
  <si>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</si>
  <si>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</si>
  <si>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</si>
  <si>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</si>
  <si>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</si>
  <si>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</si>
  <si>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</si>
  <si>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</si>
  <si>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</si>
  <si>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</si>
  <si>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</si>
  <si>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</si>
  <si>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</si>
  <si>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</si>
  <si>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</si>
  <si>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</si>
  <si>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</si>
  <si>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</si>
  <si>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</si>
  <si>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</si>
  <si>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</si>
  <si>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</si>
  <si>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</si>
  <si>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</si>
  <si>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豊後高田市</t>
  </si>
  <si>
    <t>法非適用</t>
  </si>
  <si>
    <t>下水道事業</t>
  </si>
  <si>
    <t>農業集落排水</t>
  </si>
  <si>
    <t>F3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</si>
  <si>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</si>
  <si>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</si>
  <si>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</si>
  <si>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</si>
  <si>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</si>
  <si>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</si>
  <si>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</si>
  <si>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</si>
  <si>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r>
      <rPr>
        <sz val="11"/>
        <color theme="1"/>
        <rFont val="ＭＳ ゴシック"/>
        <family val="3"/>
        <charset val="128"/>
      </rPr>
      <t>①有形固定資産減価償却率</t>
    </r>
    <r>
      <rPr>
        <sz val="11"/>
        <color theme="1"/>
        <rFont val="ＭＳ 明朝"/>
        <family val="1"/>
        <charset val="128"/>
      </rPr>
      <t xml:space="preserve">：－
</t>
    </r>
    <r>
      <rPr>
        <sz val="11"/>
        <color theme="1"/>
        <rFont val="ＭＳ ゴシック"/>
        <family val="3"/>
        <charset val="128"/>
      </rPr>
      <t>②管路老朽化率</t>
    </r>
    <r>
      <rPr>
        <sz val="11"/>
        <color theme="1"/>
        <rFont val="ＭＳ 明朝"/>
        <family val="1"/>
        <charset val="128"/>
      </rPr>
      <t xml:space="preserve">：－
</t>
    </r>
    <r>
      <rPr>
        <sz val="11"/>
        <color theme="1"/>
        <rFont val="ＭＳ ゴシック"/>
        <family val="3"/>
        <charset val="128"/>
      </rPr>
      <t>③管渠改善率：</t>
    </r>
    <r>
      <rPr>
        <sz val="11"/>
        <color theme="1"/>
        <rFont val="ＭＳ 明朝"/>
        <family val="1"/>
        <charset val="128"/>
      </rPr>
      <t xml:space="preserve">
　事業の開始時期が平成10年で、現在のところ更新が必要となる管渠はありませんが、耐用年数（40年）を考慮し、今後の更新計画を策定する必要があります。</t>
    </r>
    <phoneticPr fontId="4"/>
  </si>
  <si>
    <t>　集落排水施設の整備は、平成16年度に完了しましたが、水洗化率は70％台と低迷しています。これは事業計画に基づいて建設した汚水処理場等が処理能力の70％しか活用されず、30％分が余剰能力となっています。
　今後も快適な住環境を維持するためには、汚水処理区域内の未接続者への加入促進を図るとともに、効率的な施設運営を行うため、特定環境保全公共下水道事業との統合を計画しています。</t>
    <rPh sb="148" eb="151">
      <t>コウリツテキ</t>
    </rPh>
    <rPh sb="152" eb="154">
      <t>シセツ</t>
    </rPh>
    <rPh sb="154" eb="156">
      <t>ウンエイ</t>
    </rPh>
    <rPh sb="157" eb="158">
      <t>オコナ</t>
    </rPh>
    <rPh sb="162" eb="164">
      <t>トクテイ</t>
    </rPh>
    <rPh sb="164" eb="166">
      <t>カンキョウ</t>
    </rPh>
    <rPh sb="166" eb="168">
      <t>ホゼン</t>
    </rPh>
    <rPh sb="168" eb="170">
      <t>コウキョウ</t>
    </rPh>
    <rPh sb="170" eb="173">
      <t>ゲスイドウ</t>
    </rPh>
    <rPh sb="173" eb="175">
      <t>ジギョウ</t>
    </rPh>
    <rPh sb="177" eb="179">
      <t>トウゴウ</t>
    </rPh>
    <rPh sb="180" eb="182">
      <t>ケイカク</t>
    </rPh>
    <phoneticPr fontId="4"/>
  </si>
  <si>
    <r>
      <rPr>
        <sz val="9.5"/>
        <color theme="1"/>
        <rFont val="ＭＳ ゴシック"/>
        <family val="3"/>
        <charset val="128"/>
      </rPr>
      <t>①収益的収支比率：
　</t>
    </r>
    <r>
      <rPr>
        <sz val="9.5"/>
        <color theme="1"/>
        <rFont val="ＭＳ 明朝"/>
        <family val="1"/>
        <charset val="128"/>
      </rPr>
      <t xml:space="preserve">使用料収入によって、施設の修繕や維持管理に係る経費及び企業債利息の支払い等が賄えておらず、一般会計からの繰入金に依存しています。また、繰入金の減少により、右肩下がりの状況となっています。
</t>
    </r>
    <r>
      <rPr>
        <sz val="9.5"/>
        <color theme="1"/>
        <rFont val="ＭＳ ゴシック"/>
        <family val="3"/>
        <charset val="128"/>
      </rPr>
      <t>②累積欠損金比率：</t>
    </r>
    <r>
      <rPr>
        <sz val="9.5"/>
        <color theme="1"/>
        <rFont val="ＭＳ 明朝"/>
        <family val="1"/>
        <charset val="128"/>
      </rPr>
      <t xml:space="preserve">－
</t>
    </r>
    <r>
      <rPr>
        <sz val="9.5"/>
        <color theme="1"/>
        <rFont val="ＭＳ ゴシック"/>
        <family val="3"/>
        <charset val="128"/>
      </rPr>
      <t>③流動比率：</t>
    </r>
    <r>
      <rPr>
        <sz val="9.5"/>
        <color theme="1"/>
        <rFont val="ＭＳ 明朝"/>
        <family val="1"/>
        <charset val="128"/>
      </rPr>
      <t xml:space="preserve">－
</t>
    </r>
    <r>
      <rPr>
        <sz val="9.5"/>
        <rFont val="ＭＳ ゴシック"/>
        <family val="3"/>
        <charset val="128"/>
      </rPr>
      <t>④企業債残高対事業規模比率：
　</t>
    </r>
    <r>
      <rPr>
        <sz val="9.5"/>
        <color rgb="FFFF0000"/>
        <rFont val="ＭＳ 明朝"/>
        <family val="1"/>
        <charset val="128"/>
      </rPr>
      <t>（H28訂正：0.00% → 483.50%）
　（H29訂正：2,218.18% → 574.51%）
　集落排水処理施設整備の完了によって新規の企業債借入がなくなり、徐々に企業債残高が減少しており、類似団体と比較すると低くなっています。</t>
    </r>
    <r>
      <rPr>
        <sz val="9.5"/>
        <color theme="1"/>
        <rFont val="ＭＳ 明朝"/>
        <family val="1"/>
        <charset val="128"/>
      </rPr>
      <t xml:space="preserve">
</t>
    </r>
    <r>
      <rPr>
        <sz val="9.5"/>
        <color theme="1"/>
        <rFont val="ＭＳ ゴシック"/>
        <family val="3"/>
        <charset val="128"/>
      </rPr>
      <t>⑤経費回収率：</t>
    </r>
    <r>
      <rPr>
        <sz val="9.5"/>
        <color theme="1"/>
        <rFont val="ＭＳ 明朝"/>
        <family val="1"/>
        <charset val="128"/>
      </rPr>
      <t xml:space="preserve">
　水洗化率が70%前半と低迷していることに加え、使用料改定（消費税による改定を除く。）も平成17年から行っていないため、平成25年度をピークに減少傾向にあります。
</t>
    </r>
    <r>
      <rPr>
        <sz val="9.5"/>
        <color theme="1"/>
        <rFont val="ＭＳ ゴシック"/>
        <family val="3"/>
        <charset val="128"/>
      </rPr>
      <t>⑥汚水処理原価：</t>
    </r>
    <r>
      <rPr>
        <sz val="9.5"/>
        <color theme="1"/>
        <rFont val="ＭＳ 明朝"/>
        <family val="1"/>
        <charset val="128"/>
      </rPr>
      <t xml:space="preserve">
　事業規模が小さく、処理区域内人口は過疎化とともに減少傾向にあり、水洗化率もほぼ横ばいであるため、有収水量（使用料徴収の対象となる汚水量）が伸び悩み、類似団体と比較して高くなっています。
</t>
    </r>
    <r>
      <rPr>
        <sz val="9.5"/>
        <color theme="1"/>
        <rFont val="ＭＳ ゴシック"/>
        <family val="3"/>
        <charset val="128"/>
      </rPr>
      <t>⑦施設利用率：</t>
    </r>
    <r>
      <rPr>
        <sz val="9.5"/>
        <color theme="1"/>
        <rFont val="ＭＳ 明朝"/>
        <family val="1"/>
        <charset val="128"/>
      </rPr>
      <t xml:space="preserve">
　平成16年度に施設整備事業が完了し、60%前半で推移しており、類似団体と比較すると高い状況となっています。
</t>
    </r>
    <r>
      <rPr>
        <sz val="9.5"/>
        <color theme="1"/>
        <rFont val="ＭＳ ゴシック"/>
        <family val="3"/>
        <charset val="128"/>
      </rPr>
      <t>⑧水洗化率：</t>
    </r>
    <r>
      <rPr>
        <sz val="9.5"/>
        <color theme="1"/>
        <rFont val="ＭＳ 明朝"/>
        <family val="1"/>
        <charset val="128"/>
      </rPr>
      <t xml:space="preserve">
　水洗化（下水道接続）は家屋の改造等が伴う場合が多く、高齢化の進行などから水洗化が伸び悩んでいるものの、類似団体が減少傾向にある中で、70%台で推移しています。</t>
    </r>
    <rPh sb="11" eb="14">
      <t>シヨウリョウ</t>
    </rPh>
    <rPh sb="14" eb="16">
      <t>シュウニュウ</t>
    </rPh>
    <rPh sb="78" eb="80">
      <t>クリイレ</t>
    </rPh>
    <rPh sb="80" eb="81">
      <t>キン</t>
    </rPh>
    <rPh sb="82" eb="84">
      <t>ゲンショウ</t>
    </rPh>
    <rPh sb="88" eb="91">
      <t>ミギカタサ</t>
    </rPh>
    <rPh sb="94" eb="96">
      <t>ジョウキョウ</t>
    </rPh>
    <rPh sb="225" eb="227">
      <t>ジョジョ</t>
    </rPh>
    <rPh sb="228" eb="230">
      <t>キギョウ</t>
    </rPh>
    <rPh sb="230" eb="231">
      <t>サイ</t>
    </rPh>
    <rPh sb="231" eb="233">
      <t>ザンダカ</t>
    </rPh>
    <rPh sb="234" eb="236">
      <t>ゲンショウ</t>
    </rPh>
    <rPh sb="241" eb="243">
      <t>ルイジ</t>
    </rPh>
    <rPh sb="243" eb="245">
      <t>ダンタイ</t>
    </rPh>
    <rPh sb="246" eb="248">
      <t>ヒカク</t>
    </rPh>
    <rPh sb="251" eb="252">
      <t>ヒク</t>
    </rPh>
    <rPh sb="270" eb="273">
      <t>スイセンカ</t>
    </rPh>
    <rPh sb="273" eb="274">
      <t>リツ</t>
    </rPh>
    <rPh sb="278" eb="280">
      <t>ゼンハン</t>
    </rPh>
    <rPh sb="281" eb="283">
      <t>テイメイ</t>
    </rPh>
    <rPh sb="290" eb="291">
      <t>クワ</t>
    </rPh>
    <rPh sb="329" eb="331">
      <t>ヘイセイ</t>
    </rPh>
    <rPh sb="333" eb="335">
      <t>ネンド</t>
    </rPh>
    <rPh sb="340" eb="342">
      <t>ゲンショウ</t>
    </rPh>
    <rPh sb="342" eb="344">
      <t>ケイコウ</t>
    </rPh>
    <rPh sb="378" eb="381">
      <t>カソカ</t>
    </rPh>
    <rPh sb="385" eb="387">
      <t>ゲンショウ</t>
    </rPh>
    <rPh sb="387" eb="389">
      <t>ケイコウ</t>
    </rPh>
    <rPh sb="435" eb="437">
      <t>ルイジ</t>
    </rPh>
    <rPh sb="437" eb="439">
      <t>ダンタイ</t>
    </rPh>
    <rPh sb="440" eb="442">
      <t>ヒカク</t>
    </rPh>
    <rPh sb="444" eb="445">
      <t>タカ</t>
    </rPh>
    <rPh sb="484" eb="486">
      <t>ゼンハン</t>
    </rPh>
    <rPh sb="487" eb="489">
      <t>スイイ</t>
    </rPh>
    <rPh sb="494" eb="496">
      <t>ルイジ</t>
    </rPh>
    <rPh sb="496" eb="498">
      <t>ダンタイ</t>
    </rPh>
    <rPh sb="499" eb="501">
      <t>ヒカク</t>
    </rPh>
    <rPh sb="504" eb="505">
      <t>タカ</t>
    </rPh>
    <rPh sb="506" eb="508">
      <t>ジョウキョウ</t>
    </rPh>
    <rPh sb="576" eb="578">
      <t>ルイジ</t>
    </rPh>
    <rPh sb="578" eb="580">
      <t>ダンタイ</t>
    </rPh>
    <rPh sb="581" eb="583">
      <t>ゲンショウ</t>
    </rPh>
    <rPh sb="583" eb="585">
      <t>ケイコウ</t>
    </rPh>
    <rPh sb="588" eb="589">
      <t>ナカ</t>
    </rPh>
    <rPh sb="594" eb="595">
      <t>ダイ</t>
    </rPh>
    <rPh sb="596" eb="598">
      <t>スイイ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</si>
</sst>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9.5"/>
      <color theme="1"/>
      <name val="ＭＳ 明朝"/>
      <family val="3"/>
      <charset val="128"/>
    </font>
    <font>
      <sz val="9.5"/>
      <color theme="1"/>
      <name val="ＭＳ ゴシック"/>
      <family val="3"/>
      <charset val="128"/>
    </font>
    <font>
      <sz val="9.5"/>
      <color theme="1"/>
      <name val="ＭＳ 明朝"/>
      <family val="1"/>
      <charset val="128"/>
    </font>
    <font>
      <sz val="11"/>
      <color theme="1"/>
      <name val="ＭＳ 明朝"/>
      <family val="3"/>
      <charset val="128"/>
    </font>
    <font>
      <sz val="11"/>
      <color theme="1"/>
      <name val="ＭＳ 明朝"/>
      <family val="1"/>
      <charset val="128"/>
    </font>
    <font>
      <sz val="9.5"/>
      <name val="ＭＳ ゴシック"/>
      <family val="3"/>
      <charset val="128"/>
    </font>
    <font>
      <sz val="9.5"/>
      <color rgb="FFFF0000"/>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9" fillId="0" borderId="6" xfId="0" applyFont="1" applyBorder="1" applyAlignment="1" applyProtection="1">
      <alignment horizontal="left" vertical="top" wrapText="1"/>
      <protection locked="0"/>
    </xf>
    <xf numFmtId="0" fontId="19" fillId="0" borderId="0" xfId="0" applyFont="1" applyBorder="1" applyAlignment="1" applyProtection="1">
      <alignment horizontal="left" vertical="top" wrapText="1"/>
      <protection locked="0"/>
    </xf>
    <xf numFmtId="0" fontId="19" fillId="0" borderId="7" xfId="0" applyFont="1" applyBorder="1" applyAlignment="1" applyProtection="1">
      <alignment horizontal="left" vertical="top" wrapText="1"/>
      <protection locked="0"/>
    </xf>
    <xf numFmtId="0" fontId="19" fillId="0" borderId="8" xfId="0" applyFont="1" applyBorder="1" applyAlignment="1" applyProtection="1">
      <alignment horizontal="left" vertical="top" wrapText="1"/>
      <protection locked="0"/>
    </xf>
    <xf numFmtId="0" fontId="19" fillId="0" borderId="1" xfId="0" applyFont="1" applyBorder="1" applyAlignment="1" applyProtection="1">
      <alignment horizontal="left" vertical="top" wrapText="1"/>
      <protection locked="0"/>
    </xf>
    <xf numFmtId="0" fontId="19"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18" fillId="0" borderId="6"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7" fillId="0" borderId="0" xfId="0" applyFont="1" applyBorder="1" applyAlignment="1" applyProtection="1">
      <alignment horizontal="left" vertical="top" wrapText="1"/>
      <protection locked="0"/>
    </xf>
    <xf numFmtId="0" fontId="17" fillId="0" borderId="7" xfId="0" applyFont="1" applyBorder="1" applyAlignment="1" applyProtection="1">
      <alignment horizontal="left" vertical="top" wrapText="1"/>
      <protection locked="0"/>
    </xf>
    <xf numFmtId="0" fontId="17" fillId="0" borderId="6" xfId="0" applyFont="1" applyBorder="1" applyAlignment="1" applyProtection="1">
      <alignment horizontal="left" vertical="top" wrapText="1"/>
      <protection locked="0"/>
    </xf>
    <xf numFmtId="0" fontId="17" fillId="0" borderId="8" xfId="0" applyFont="1" applyBorder="1" applyAlignment="1" applyProtection="1">
      <alignment horizontal="left" vertical="top" wrapText="1"/>
      <protection locked="0"/>
    </xf>
    <xf numFmtId="0" fontId="17" fillId="0" borderId="1" xfId="0" applyFont="1" applyBorder="1" applyAlignment="1" applyProtection="1">
      <alignment horizontal="left" vertical="top" wrapText="1"/>
      <protection locked="0"/>
    </xf>
    <xf numFmtId="0" fontId="17" fillId="0" borderId="9" xfId="0" applyFont="1" applyBorder="1" applyAlignment="1" applyProtection="1">
      <alignment horizontal="left" vertical="top" wrapText="1"/>
      <protection locked="0"/>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72AD-4190-BA32-F3239C75D273}"/>
            </c:ext>
          </c:extLst>
        </c:ser>
        <c:dLbls>
          <c:showLegendKey val="0"/>
          <c:showVal val="0"/>
          <c:showCatName val="0"/>
          <c:showSerName val="0"/>
          <c:showPercent val="0"/>
          <c:showBubbleSize val="0"/>
        </c:dLbls>
        <c:gapWidth val="150"/>
        <c:axId val="253655208"/>
        <c:axId val="253655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7.0000000000000007E-2</c:v>
                </c:pt>
                <c:pt idx="2">
                  <c:v>0.02</c:v>
                </c:pt>
                <c:pt idx="3">
                  <c:v>0.03</c:v>
                </c:pt>
                <c:pt idx="4" formatCode="#,##0.00;&quot;△&quot;#,##0.00">
                  <c:v>0</c:v>
                </c:pt>
              </c:numCache>
            </c:numRef>
          </c:val>
          <c:smooth val="0"/>
          <c:extLst xmlns:c16r2="http://schemas.microsoft.com/office/drawing/2015/06/chart">
            <c:ext xmlns:c16="http://schemas.microsoft.com/office/drawing/2014/chart" uri="{C3380CC4-5D6E-409C-BE32-E72D297353CC}">
              <c16:uniqueId val="{00000001-72AD-4190-BA32-F3239C75D273}"/>
            </c:ext>
          </c:extLst>
        </c:ser>
        <c:dLbls>
          <c:showLegendKey val="0"/>
          <c:showVal val="0"/>
          <c:showCatName val="0"/>
          <c:showSerName val="0"/>
          <c:showPercent val="0"/>
          <c:showBubbleSize val="0"/>
        </c:dLbls>
        <c:marker val="1"/>
        <c:smooth val="0"/>
        <c:axId val="253655208"/>
        <c:axId val="253655600"/>
      </c:lineChart>
      <c:dateAx>
        <c:axId val="253655208"/>
        <c:scaling>
          <c:orientation val="minMax"/>
        </c:scaling>
        <c:delete val="1"/>
        <c:axPos val="b"/>
        <c:numFmt formatCode="ge" sourceLinked="1"/>
        <c:majorTickMark val="none"/>
        <c:minorTickMark val="none"/>
        <c:tickLblPos val="none"/>
        <c:crossAx val="253655600"/>
        <c:crosses val="autoZero"/>
        <c:auto val="1"/>
        <c:lblOffset val="100"/>
        <c:baseTimeUnit val="years"/>
      </c:dateAx>
      <c:valAx>
        <c:axId val="253655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3655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62.98</c:v>
                </c:pt>
                <c:pt idx="1">
                  <c:v>63.32</c:v>
                </c:pt>
                <c:pt idx="2">
                  <c:v>62.98</c:v>
                </c:pt>
                <c:pt idx="3">
                  <c:v>60.55</c:v>
                </c:pt>
                <c:pt idx="4">
                  <c:v>60.21</c:v>
                </c:pt>
              </c:numCache>
            </c:numRef>
          </c:val>
          <c:extLst xmlns:c16r2="http://schemas.microsoft.com/office/drawing/2015/06/chart">
            <c:ext xmlns:c16="http://schemas.microsoft.com/office/drawing/2014/chart" uri="{C3380CC4-5D6E-409C-BE32-E72D297353CC}">
              <c16:uniqueId val="{00000000-0D0F-4FB3-8AFC-82B47F5D7472}"/>
            </c:ext>
          </c:extLst>
        </c:ser>
        <c:dLbls>
          <c:showLegendKey val="0"/>
          <c:showVal val="0"/>
          <c:showCatName val="0"/>
          <c:showSerName val="0"/>
          <c:showPercent val="0"/>
          <c:showBubbleSize val="0"/>
        </c:dLbls>
        <c:gapWidth val="150"/>
        <c:axId val="256787056"/>
        <c:axId val="256787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45.95</c:v>
                </c:pt>
                <c:pt idx="1">
                  <c:v>44.69</c:v>
                </c:pt>
                <c:pt idx="2">
                  <c:v>44.69</c:v>
                </c:pt>
                <c:pt idx="3">
                  <c:v>42.84</c:v>
                </c:pt>
                <c:pt idx="4">
                  <c:v>40.93</c:v>
                </c:pt>
              </c:numCache>
            </c:numRef>
          </c:val>
          <c:smooth val="0"/>
          <c:extLst xmlns:c16r2="http://schemas.microsoft.com/office/drawing/2015/06/chart">
            <c:ext xmlns:c16="http://schemas.microsoft.com/office/drawing/2014/chart" uri="{C3380CC4-5D6E-409C-BE32-E72D297353CC}">
              <c16:uniqueId val="{00000001-0D0F-4FB3-8AFC-82B47F5D7472}"/>
            </c:ext>
          </c:extLst>
        </c:ser>
        <c:dLbls>
          <c:showLegendKey val="0"/>
          <c:showVal val="0"/>
          <c:showCatName val="0"/>
          <c:showSerName val="0"/>
          <c:showPercent val="0"/>
          <c:showBubbleSize val="0"/>
        </c:dLbls>
        <c:marker val="1"/>
        <c:smooth val="0"/>
        <c:axId val="256787056"/>
        <c:axId val="256787448"/>
      </c:lineChart>
      <c:dateAx>
        <c:axId val="256787056"/>
        <c:scaling>
          <c:orientation val="minMax"/>
        </c:scaling>
        <c:delete val="1"/>
        <c:axPos val="b"/>
        <c:numFmt formatCode="ge" sourceLinked="1"/>
        <c:majorTickMark val="none"/>
        <c:minorTickMark val="none"/>
        <c:tickLblPos val="none"/>
        <c:crossAx val="256787448"/>
        <c:crosses val="autoZero"/>
        <c:auto val="1"/>
        <c:lblOffset val="100"/>
        <c:baseTimeUnit val="years"/>
      </c:dateAx>
      <c:valAx>
        <c:axId val="256787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6787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73.010000000000005</c:v>
                </c:pt>
                <c:pt idx="1">
                  <c:v>72.959999999999994</c:v>
                </c:pt>
                <c:pt idx="2">
                  <c:v>72.87</c:v>
                </c:pt>
                <c:pt idx="3">
                  <c:v>73.38</c:v>
                </c:pt>
                <c:pt idx="4">
                  <c:v>75.2</c:v>
                </c:pt>
              </c:numCache>
            </c:numRef>
          </c:val>
          <c:extLst xmlns:c16r2="http://schemas.microsoft.com/office/drawing/2015/06/chart">
            <c:ext xmlns:c16="http://schemas.microsoft.com/office/drawing/2014/chart" uri="{C3380CC4-5D6E-409C-BE32-E72D297353CC}">
              <c16:uniqueId val="{00000000-13A8-47FF-8A28-4C6D64400052}"/>
            </c:ext>
          </c:extLst>
        </c:ser>
        <c:dLbls>
          <c:showLegendKey val="0"/>
          <c:showVal val="0"/>
          <c:showCatName val="0"/>
          <c:showSerName val="0"/>
          <c:showPercent val="0"/>
          <c:showBubbleSize val="0"/>
        </c:dLbls>
        <c:gapWidth val="150"/>
        <c:axId val="256912472"/>
        <c:axId val="256912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71.97</c:v>
                </c:pt>
                <c:pt idx="1">
                  <c:v>70.59</c:v>
                </c:pt>
                <c:pt idx="2">
                  <c:v>69.67</c:v>
                </c:pt>
                <c:pt idx="3">
                  <c:v>66.3</c:v>
                </c:pt>
                <c:pt idx="4">
                  <c:v>62.73</c:v>
                </c:pt>
              </c:numCache>
            </c:numRef>
          </c:val>
          <c:smooth val="0"/>
          <c:extLst xmlns:c16r2="http://schemas.microsoft.com/office/drawing/2015/06/chart">
            <c:ext xmlns:c16="http://schemas.microsoft.com/office/drawing/2014/chart" uri="{C3380CC4-5D6E-409C-BE32-E72D297353CC}">
              <c16:uniqueId val="{00000001-13A8-47FF-8A28-4C6D64400052}"/>
            </c:ext>
          </c:extLst>
        </c:ser>
        <c:dLbls>
          <c:showLegendKey val="0"/>
          <c:showVal val="0"/>
          <c:showCatName val="0"/>
          <c:showSerName val="0"/>
          <c:showPercent val="0"/>
          <c:showBubbleSize val="0"/>
        </c:dLbls>
        <c:marker val="1"/>
        <c:smooth val="0"/>
        <c:axId val="256912472"/>
        <c:axId val="256912864"/>
      </c:lineChart>
      <c:dateAx>
        <c:axId val="256912472"/>
        <c:scaling>
          <c:orientation val="minMax"/>
        </c:scaling>
        <c:delete val="1"/>
        <c:axPos val="b"/>
        <c:numFmt formatCode="ge" sourceLinked="1"/>
        <c:majorTickMark val="none"/>
        <c:minorTickMark val="none"/>
        <c:tickLblPos val="none"/>
        <c:crossAx val="256912864"/>
        <c:crosses val="autoZero"/>
        <c:auto val="1"/>
        <c:lblOffset val="100"/>
        <c:baseTimeUnit val="years"/>
      </c:dateAx>
      <c:valAx>
        <c:axId val="256912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6912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94</c:v>
                </c:pt>
                <c:pt idx="1">
                  <c:v>94.15</c:v>
                </c:pt>
                <c:pt idx="2">
                  <c:v>93.36</c:v>
                </c:pt>
                <c:pt idx="3">
                  <c:v>91.79</c:v>
                </c:pt>
                <c:pt idx="4">
                  <c:v>91.17</c:v>
                </c:pt>
              </c:numCache>
            </c:numRef>
          </c:val>
          <c:extLst xmlns:c16r2="http://schemas.microsoft.com/office/drawing/2015/06/chart">
            <c:ext xmlns:c16="http://schemas.microsoft.com/office/drawing/2014/chart" uri="{C3380CC4-5D6E-409C-BE32-E72D297353CC}">
              <c16:uniqueId val="{00000000-3D9D-40D3-AFBF-954199A810E2}"/>
            </c:ext>
          </c:extLst>
        </c:ser>
        <c:dLbls>
          <c:showLegendKey val="0"/>
          <c:showVal val="0"/>
          <c:showCatName val="0"/>
          <c:showSerName val="0"/>
          <c:showPercent val="0"/>
          <c:showBubbleSize val="0"/>
        </c:dLbls>
        <c:gapWidth val="150"/>
        <c:axId val="253656776"/>
        <c:axId val="253657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D9D-40D3-AFBF-954199A810E2}"/>
            </c:ext>
          </c:extLst>
        </c:ser>
        <c:dLbls>
          <c:showLegendKey val="0"/>
          <c:showVal val="0"/>
          <c:showCatName val="0"/>
          <c:showSerName val="0"/>
          <c:showPercent val="0"/>
          <c:showBubbleSize val="0"/>
        </c:dLbls>
        <c:marker val="1"/>
        <c:smooth val="0"/>
        <c:axId val="253656776"/>
        <c:axId val="253657168"/>
      </c:lineChart>
      <c:dateAx>
        <c:axId val="253656776"/>
        <c:scaling>
          <c:orientation val="minMax"/>
        </c:scaling>
        <c:delete val="1"/>
        <c:axPos val="b"/>
        <c:numFmt formatCode="ge" sourceLinked="1"/>
        <c:majorTickMark val="none"/>
        <c:minorTickMark val="none"/>
        <c:tickLblPos val="none"/>
        <c:crossAx val="253657168"/>
        <c:crosses val="autoZero"/>
        <c:auto val="1"/>
        <c:lblOffset val="100"/>
        <c:baseTimeUnit val="years"/>
      </c:dateAx>
      <c:valAx>
        <c:axId val="253657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3656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A6F-42C0-ACB2-95A84398D0A3}"/>
            </c:ext>
          </c:extLst>
        </c:ser>
        <c:dLbls>
          <c:showLegendKey val="0"/>
          <c:showVal val="0"/>
          <c:showCatName val="0"/>
          <c:showSerName val="0"/>
          <c:showPercent val="0"/>
          <c:showBubbleSize val="0"/>
        </c:dLbls>
        <c:gapWidth val="150"/>
        <c:axId val="253658344"/>
        <c:axId val="256685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A6F-42C0-ACB2-95A84398D0A3}"/>
            </c:ext>
          </c:extLst>
        </c:ser>
        <c:dLbls>
          <c:showLegendKey val="0"/>
          <c:showVal val="0"/>
          <c:showCatName val="0"/>
          <c:showSerName val="0"/>
          <c:showPercent val="0"/>
          <c:showBubbleSize val="0"/>
        </c:dLbls>
        <c:marker val="1"/>
        <c:smooth val="0"/>
        <c:axId val="253658344"/>
        <c:axId val="256685960"/>
      </c:lineChart>
      <c:dateAx>
        <c:axId val="253658344"/>
        <c:scaling>
          <c:orientation val="minMax"/>
        </c:scaling>
        <c:delete val="1"/>
        <c:axPos val="b"/>
        <c:numFmt formatCode="ge" sourceLinked="1"/>
        <c:majorTickMark val="none"/>
        <c:minorTickMark val="none"/>
        <c:tickLblPos val="none"/>
        <c:crossAx val="256685960"/>
        <c:crosses val="autoZero"/>
        <c:auto val="1"/>
        <c:lblOffset val="100"/>
        <c:baseTimeUnit val="years"/>
      </c:dateAx>
      <c:valAx>
        <c:axId val="256685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3658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7E0-464D-8B3E-665E9DCCF4C0}"/>
            </c:ext>
          </c:extLst>
        </c:ser>
        <c:dLbls>
          <c:showLegendKey val="0"/>
          <c:showVal val="0"/>
          <c:showCatName val="0"/>
          <c:showSerName val="0"/>
          <c:showPercent val="0"/>
          <c:showBubbleSize val="0"/>
        </c:dLbls>
        <c:gapWidth val="150"/>
        <c:axId val="256687136"/>
        <c:axId val="256687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7E0-464D-8B3E-665E9DCCF4C0}"/>
            </c:ext>
          </c:extLst>
        </c:ser>
        <c:dLbls>
          <c:showLegendKey val="0"/>
          <c:showVal val="0"/>
          <c:showCatName val="0"/>
          <c:showSerName val="0"/>
          <c:showPercent val="0"/>
          <c:showBubbleSize val="0"/>
        </c:dLbls>
        <c:marker val="1"/>
        <c:smooth val="0"/>
        <c:axId val="256687136"/>
        <c:axId val="256687528"/>
      </c:lineChart>
      <c:dateAx>
        <c:axId val="256687136"/>
        <c:scaling>
          <c:orientation val="minMax"/>
        </c:scaling>
        <c:delete val="1"/>
        <c:axPos val="b"/>
        <c:numFmt formatCode="ge" sourceLinked="1"/>
        <c:majorTickMark val="none"/>
        <c:minorTickMark val="none"/>
        <c:tickLblPos val="none"/>
        <c:crossAx val="256687528"/>
        <c:crosses val="autoZero"/>
        <c:auto val="1"/>
        <c:lblOffset val="100"/>
        <c:baseTimeUnit val="years"/>
      </c:dateAx>
      <c:valAx>
        <c:axId val="256687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6687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382-413F-9424-23DADE92E2A9}"/>
            </c:ext>
          </c:extLst>
        </c:ser>
        <c:dLbls>
          <c:showLegendKey val="0"/>
          <c:showVal val="0"/>
          <c:showCatName val="0"/>
          <c:showSerName val="0"/>
          <c:showPercent val="0"/>
          <c:showBubbleSize val="0"/>
        </c:dLbls>
        <c:gapWidth val="150"/>
        <c:axId val="256689096"/>
        <c:axId val="256689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382-413F-9424-23DADE92E2A9}"/>
            </c:ext>
          </c:extLst>
        </c:ser>
        <c:dLbls>
          <c:showLegendKey val="0"/>
          <c:showVal val="0"/>
          <c:showCatName val="0"/>
          <c:showSerName val="0"/>
          <c:showPercent val="0"/>
          <c:showBubbleSize val="0"/>
        </c:dLbls>
        <c:marker val="1"/>
        <c:smooth val="0"/>
        <c:axId val="256689096"/>
        <c:axId val="256689488"/>
      </c:lineChart>
      <c:dateAx>
        <c:axId val="256689096"/>
        <c:scaling>
          <c:orientation val="minMax"/>
        </c:scaling>
        <c:delete val="1"/>
        <c:axPos val="b"/>
        <c:numFmt formatCode="ge" sourceLinked="1"/>
        <c:majorTickMark val="none"/>
        <c:minorTickMark val="none"/>
        <c:tickLblPos val="none"/>
        <c:crossAx val="256689488"/>
        <c:crosses val="autoZero"/>
        <c:auto val="1"/>
        <c:lblOffset val="100"/>
        <c:baseTimeUnit val="years"/>
      </c:dateAx>
      <c:valAx>
        <c:axId val="256689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6689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153-4671-BCA7-811D31A0C70A}"/>
            </c:ext>
          </c:extLst>
        </c:ser>
        <c:dLbls>
          <c:showLegendKey val="0"/>
          <c:showVal val="0"/>
          <c:showCatName val="0"/>
          <c:showSerName val="0"/>
          <c:showPercent val="0"/>
          <c:showBubbleSize val="0"/>
        </c:dLbls>
        <c:gapWidth val="150"/>
        <c:axId val="256552728"/>
        <c:axId val="256553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153-4671-BCA7-811D31A0C70A}"/>
            </c:ext>
          </c:extLst>
        </c:ser>
        <c:dLbls>
          <c:showLegendKey val="0"/>
          <c:showVal val="0"/>
          <c:showCatName val="0"/>
          <c:showSerName val="0"/>
          <c:showPercent val="0"/>
          <c:showBubbleSize val="0"/>
        </c:dLbls>
        <c:marker val="1"/>
        <c:smooth val="0"/>
        <c:axId val="256552728"/>
        <c:axId val="256553120"/>
      </c:lineChart>
      <c:dateAx>
        <c:axId val="256552728"/>
        <c:scaling>
          <c:orientation val="minMax"/>
        </c:scaling>
        <c:delete val="1"/>
        <c:axPos val="b"/>
        <c:numFmt formatCode="ge" sourceLinked="1"/>
        <c:majorTickMark val="none"/>
        <c:minorTickMark val="none"/>
        <c:tickLblPos val="none"/>
        <c:crossAx val="256553120"/>
        <c:crosses val="autoZero"/>
        <c:auto val="1"/>
        <c:lblOffset val="100"/>
        <c:baseTimeUnit val="years"/>
      </c:dateAx>
      <c:valAx>
        <c:axId val="256553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6552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2000.14</c:v>
                </c:pt>
                <c:pt idx="1">
                  <c:v>1657.31</c:v>
                </c:pt>
                <c:pt idx="2">
                  <c:v>465.6</c:v>
                </c:pt>
                <c:pt idx="3" formatCode="#,##0.00;&quot;△&quot;#,##0.00">
                  <c:v>0</c:v>
                </c:pt>
                <c:pt idx="4">
                  <c:v>2218.1799999999998</c:v>
                </c:pt>
              </c:numCache>
            </c:numRef>
          </c:val>
          <c:extLst xmlns:c16r2="http://schemas.microsoft.com/office/drawing/2015/06/chart">
            <c:ext xmlns:c16="http://schemas.microsoft.com/office/drawing/2014/chart" uri="{C3380CC4-5D6E-409C-BE32-E72D297353CC}">
              <c16:uniqueId val="{00000000-EC04-41F4-88C7-AC8A22BF427C}"/>
            </c:ext>
          </c:extLst>
        </c:ser>
        <c:dLbls>
          <c:showLegendKey val="0"/>
          <c:showVal val="0"/>
          <c:showCatName val="0"/>
          <c:showSerName val="0"/>
          <c:showPercent val="0"/>
          <c:showBubbleSize val="0"/>
        </c:dLbls>
        <c:gapWidth val="150"/>
        <c:axId val="256554296"/>
        <c:axId val="256554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1117.1099999999999</c:v>
                </c:pt>
                <c:pt idx="1">
                  <c:v>1161.05</c:v>
                </c:pt>
                <c:pt idx="2">
                  <c:v>979.89</c:v>
                </c:pt>
                <c:pt idx="3">
                  <c:v>1051.43</c:v>
                </c:pt>
                <c:pt idx="4">
                  <c:v>982.29</c:v>
                </c:pt>
              </c:numCache>
            </c:numRef>
          </c:val>
          <c:smooth val="0"/>
          <c:extLst xmlns:c16r2="http://schemas.microsoft.com/office/drawing/2015/06/chart">
            <c:ext xmlns:c16="http://schemas.microsoft.com/office/drawing/2014/chart" uri="{C3380CC4-5D6E-409C-BE32-E72D297353CC}">
              <c16:uniqueId val="{00000001-EC04-41F4-88C7-AC8A22BF427C}"/>
            </c:ext>
          </c:extLst>
        </c:ser>
        <c:dLbls>
          <c:showLegendKey val="0"/>
          <c:showVal val="0"/>
          <c:showCatName val="0"/>
          <c:showSerName val="0"/>
          <c:showPercent val="0"/>
          <c:showBubbleSize val="0"/>
        </c:dLbls>
        <c:marker val="1"/>
        <c:smooth val="0"/>
        <c:axId val="256554296"/>
        <c:axId val="256554688"/>
      </c:lineChart>
      <c:dateAx>
        <c:axId val="256554296"/>
        <c:scaling>
          <c:orientation val="minMax"/>
        </c:scaling>
        <c:delete val="1"/>
        <c:axPos val="b"/>
        <c:numFmt formatCode="ge" sourceLinked="1"/>
        <c:majorTickMark val="none"/>
        <c:minorTickMark val="none"/>
        <c:tickLblPos val="none"/>
        <c:crossAx val="256554688"/>
        <c:crosses val="autoZero"/>
        <c:auto val="1"/>
        <c:lblOffset val="100"/>
        <c:baseTimeUnit val="years"/>
      </c:dateAx>
      <c:valAx>
        <c:axId val="256554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6554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44.76</c:v>
                </c:pt>
                <c:pt idx="1">
                  <c:v>40.72</c:v>
                </c:pt>
                <c:pt idx="2">
                  <c:v>38.97</c:v>
                </c:pt>
                <c:pt idx="3">
                  <c:v>41.39</c:v>
                </c:pt>
                <c:pt idx="4">
                  <c:v>40.15</c:v>
                </c:pt>
              </c:numCache>
            </c:numRef>
          </c:val>
          <c:extLst xmlns:c16r2="http://schemas.microsoft.com/office/drawing/2015/06/chart">
            <c:ext xmlns:c16="http://schemas.microsoft.com/office/drawing/2014/chart" uri="{C3380CC4-5D6E-409C-BE32-E72D297353CC}">
              <c16:uniqueId val="{00000000-E7E5-4FDD-B3C2-10B3164C1CDB}"/>
            </c:ext>
          </c:extLst>
        </c:ser>
        <c:dLbls>
          <c:showLegendKey val="0"/>
          <c:showVal val="0"/>
          <c:showCatName val="0"/>
          <c:showSerName val="0"/>
          <c:showPercent val="0"/>
          <c:showBubbleSize val="0"/>
        </c:dLbls>
        <c:gapWidth val="150"/>
        <c:axId val="256688704"/>
        <c:axId val="256784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41.04</c:v>
                </c:pt>
                <c:pt idx="1">
                  <c:v>41.08</c:v>
                </c:pt>
                <c:pt idx="2">
                  <c:v>41.34</c:v>
                </c:pt>
                <c:pt idx="3">
                  <c:v>40.06</c:v>
                </c:pt>
                <c:pt idx="4">
                  <c:v>41.25</c:v>
                </c:pt>
              </c:numCache>
            </c:numRef>
          </c:val>
          <c:smooth val="0"/>
          <c:extLst xmlns:c16r2="http://schemas.microsoft.com/office/drawing/2015/06/chart">
            <c:ext xmlns:c16="http://schemas.microsoft.com/office/drawing/2014/chart" uri="{C3380CC4-5D6E-409C-BE32-E72D297353CC}">
              <c16:uniqueId val="{00000001-E7E5-4FDD-B3C2-10B3164C1CDB}"/>
            </c:ext>
          </c:extLst>
        </c:ser>
        <c:dLbls>
          <c:showLegendKey val="0"/>
          <c:showVal val="0"/>
          <c:showCatName val="0"/>
          <c:showSerName val="0"/>
          <c:showPercent val="0"/>
          <c:showBubbleSize val="0"/>
        </c:dLbls>
        <c:marker val="1"/>
        <c:smooth val="0"/>
        <c:axId val="256688704"/>
        <c:axId val="256784312"/>
      </c:lineChart>
      <c:dateAx>
        <c:axId val="256688704"/>
        <c:scaling>
          <c:orientation val="minMax"/>
        </c:scaling>
        <c:delete val="1"/>
        <c:axPos val="b"/>
        <c:numFmt formatCode="ge" sourceLinked="1"/>
        <c:majorTickMark val="none"/>
        <c:minorTickMark val="none"/>
        <c:tickLblPos val="none"/>
        <c:crossAx val="256784312"/>
        <c:crosses val="autoZero"/>
        <c:auto val="1"/>
        <c:lblOffset val="100"/>
        <c:baseTimeUnit val="years"/>
      </c:dateAx>
      <c:valAx>
        <c:axId val="256784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6688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348.71</c:v>
                </c:pt>
                <c:pt idx="1">
                  <c:v>393.07</c:v>
                </c:pt>
                <c:pt idx="2">
                  <c:v>413.82</c:v>
                </c:pt>
                <c:pt idx="3">
                  <c:v>386.32</c:v>
                </c:pt>
                <c:pt idx="4">
                  <c:v>395.78</c:v>
                </c:pt>
              </c:numCache>
            </c:numRef>
          </c:val>
          <c:extLst xmlns:c16r2="http://schemas.microsoft.com/office/drawing/2015/06/chart">
            <c:ext xmlns:c16="http://schemas.microsoft.com/office/drawing/2014/chart" uri="{C3380CC4-5D6E-409C-BE32-E72D297353CC}">
              <c16:uniqueId val="{00000000-2965-495F-88A5-FF61BFD45A7C}"/>
            </c:ext>
          </c:extLst>
        </c:ser>
        <c:dLbls>
          <c:showLegendKey val="0"/>
          <c:showVal val="0"/>
          <c:showCatName val="0"/>
          <c:showSerName val="0"/>
          <c:showPercent val="0"/>
          <c:showBubbleSize val="0"/>
        </c:dLbls>
        <c:gapWidth val="150"/>
        <c:axId val="256785488"/>
        <c:axId val="256785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357.08</c:v>
                </c:pt>
                <c:pt idx="1">
                  <c:v>378.08</c:v>
                </c:pt>
                <c:pt idx="2">
                  <c:v>357.49</c:v>
                </c:pt>
                <c:pt idx="3">
                  <c:v>355.22</c:v>
                </c:pt>
                <c:pt idx="4">
                  <c:v>334.48</c:v>
                </c:pt>
              </c:numCache>
            </c:numRef>
          </c:val>
          <c:smooth val="0"/>
          <c:extLst xmlns:c16r2="http://schemas.microsoft.com/office/drawing/2015/06/chart">
            <c:ext xmlns:c16="http://schemas.microsoft.com/office/drawing/2014/chart" uri="{C3380CC4-5D6E-409C-BE32-E72D297353CC}">
              <c16:uniqueId val="{00000001-2965-495F-88A5-FF61BFD45A7C}"/>
            </c:ext>
          </c:extLst>
        </c:ser>
        <c:dLbls>
          <c:showLegendKey val="0"/>
          <c:showVal val="0"/>
          <c:showCatName val="0"/>
          <c:showSerName val="0"/>
          <c:showPercent val="0"/>
          <c:showBubbleSize val="0"/>
        </c:dLbls>
        <c:marker val="1"/>
        <c:smooth val="0"/>
        <c:axId val="256785488"/>
        <c:axId val="256785880"/>
      </c:lineChart>
      <c:dateAx>
        <c:axId val="256785488"/>
        <c:scaling>
          <c:orientation val="minMax"/>
        </c:scaling>
        <c:delete val="1"/>
        <c:axPos val="b"/>
        <c:numFmt formatCode="ge" sourceLinked="1"/>
        <c:majorTickMark val="none"/>
        <c:minorTickMark val="none"/>
        <c:tickLblPos val="none"/>
        <c:crossAx val="256785880"/>
        <c:crosses val="autoZero"/>
        <c:auto val="1"/>
        <c:lblOffset val="100"/>
        <c:baseTimeUnit val="years"/>
      </c:dateAx>
      <c:valAx>
        <c:axId val="256785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6785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【814.89】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【255.52】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L1" zoomScale="85" zoomScaleNormal="85" workbookViewId="0">
      <selection activeCell="BO9" sqref="BO9"/>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row>
    <row r="3" spans="1:78" ht="9.75" customHeight="1" x14ac:dyDescent="0.2">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row>
    <row r="4" spans="1:78" ht="9.75" customHeight="1" x14ac:dyDescent="0.2">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82" t="str">
        <f>データ!H6</f>
        <v>大分県　豊後高田市</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70" t="s">
        <v>1</v>
      </c>
      <c r="C7" s="70"/>
      <c r="D7" s="70"/>
      <c r="E7" s="70"/>
      <c r="F7" s="70"/>
      <c r="G7" s="70"/>
      <c r="H7" s="70"/>
      <c r="I7" s="70" t="s">
        <v>2</v>
      </c>
      <c r="J7" s="70"/>
      <c r="K7" s="70"/>
      <c r="L7" s="70"/>
      <c r="M7" s="70"/>
      <c r="N7" s="70"/>
      <c r="O7" s="70"/>
      <c r="P7" s="70" t="s">
        <v>3</v>
      </c>
      <c r="Q7" s="70"/>
      <c r="R7" s="70"/>
      <c r="S7" s="70"/>
      <c r="T7" s="70"/>
      <c r="U7" s="70"/>
      <c r="V7" s="70"/>
      <c r="W7" s="70" t="s">
        <v>4</v>
      </c>
      <c r="X7" s="70"/>
      <c r="Y7" s="70"/>
      <c r="Z7" s="70"/>
      <c r="AA7" s="70"/>
      <c r="AB7" s="70"/>
      <c r="AC7" s="70"/>
      <c r="AD7" s="70" t="s">
        <v>5</v>
      </c>
      <c r="AE7" s="70"/>
      <c r="AF7" s="70"/>
      <c r="AG7" s="70"/>
      <c r="AH7" s="70"/>
      <c r="AI7" s="70"/>
      <c r="AJ7" s="70"/>
      <c r="AK7" s="3"/>
      <c r="AL7" s="70" t="s">
        <v>6</v>
      </c>
      <c r="AM7" s="70"/>
      <c r="AN7" s="70"/>
      <c r="AO7" s="70"/>
      <c r="AP7" s="70"/>
      <c r="AQ7" s="70"/>
      <c r="AR7" s="70"/>
      <c r="AS7" s="70"/>
      <c r="AT7" s="70" t="s">
        <v>7</v>
      </c>
      <c r="AU7" s="70"/>
      <c r="AV7" s="70"/>
      <c r="AW7" s="70"/>
      <c r="AX7" s="70"/>
      <c r="AY7" s="70"/>
      <c r="AZ7" s="70"/>
      <c r="BA7" s="70"/>
      <c r="BB7" s="70" t="s">
        <v>8</v>
      </c>
      <c r="BC7" s="70"/>
      <c r="BD7" s="70"/>
      <c r="BE7" s="70"/>
      <c r="BF7" s="70"/>
      <c r="BG7" s="70"/>
      <c r="BH7" s="70"/>
      <c r="BI7" s="70"/>
      <c r="BJ7" s="3"/>
      <c r="BK7" s="3"/>
      <c r="BL7" s="4" t="s">
        <v>9</v>
      </c>
      <c r="BM7" s="5"/>
      <c r="BN7" s="5"/>
      <c r="BO7" s="5"/>
      <c r="BP7" s="5"/>
      <c r="BQ7" s="5"/>
      <c r="BR7" s="5"/>
      <c r="BS7" s="5"/>
      <c r="BT7" s="5"/>
      <c r="BU7" s="5"/>
      <c r="BV7" s="5"/>
      <c r="BW7" s="5"/>
      <c r="BX7" s="5"/>
      <c r="BY7" s="6"/>
    </row>
    <row r="8" spans="1:78" ht="18.75" customHeight="1" x14ac:dyDescent="0.2">
      <c r="A8" s="2"/>
      <c r="B8" s="79" t="str">
        <f>データ!I6</f>
        <v>法非適用</v>
      </c>
      <c r="C8" s="79"/>
      <c r="D8" s="79"/>
      <c r="E8" s="79"/>
      <c r="F8" s="79"/>
      <c r="G8" s="79"/>
      <c r="H8" s="79"/>
      <c r="I8" s="79" t="str">
        <f>データ!J6</f>
        <v>下水道事業</v>
      </c>
      <c r="J8" s="79"/>
      <c r="K8" s="79"/>
      <c r="L8" s="79"/>
      <c r="M8" s="79"/>
      <c r="N8" s="79"/>
      <c r="O8" s="79"/>
      <c r="P8" s="79" t="str">
        <f>データ!K6</f>
        <v>農業集落排水</v>
      </c>
      <c r="Q8" s="79"/>
      <c r="R8" s="79"/>
      <c r="S8" s="79"/>
      <c r="T8" s="79"/>
      <c r="U8" s="79"/>
      <c r="V8" s="79"/>
      <c r="W8" s="79" t="str">
        <f>データ!L6</f>
        <v>F3</v>
      </c>
      <c r="X8" s="79"/>
      <c r="Y8" s="79"/>
      <c r="Z8" s="79"/>
      <c r="AA8" s="79"/>
      <c r="AB8" s="79"/>
      <c r="AC8" s="79"/>
      <c r="AD8" s="80" t="str">
        <f>データ!$M$6</f>
        <v>非設置</v>
      </c>
      <c r="AE8" s="80"/>
      <c r="AF8" s="80"/>
      <c r="AG8" s="80"/>
      <c r="AH8" s="80"/>
      <c r="AI8" s="80"/>
      <c r="AJ8" s="80"/>
      <c r="AK8" s="3"/>
      <c r="AL8" s="74">
        <f>データ!S6</f>
        <v>22970</v>
      </c>
      <c r="AM8" s="74"/>
      <c r="AN8" s="74"/>
      <c r="AO8" s="74"/>
      <c r="AP8" s="74"/>
      <c r="AQ8" s="74"/>
      <c r="AR8" s="74"/>
      <c r="AS8" s="74"/>
      <c r="AT8" s="73">
        <f>データ!T6</f>
        <v>206.24</v>
      </c>
      <c r="AU8" s="73"/>
      <c r="AV8" s="73"/>
      <c r="AW8" s="73"/>
      <c r="AX8" s="73"/>
      <c r="AY8" s="73"/>
      <c r="AZ8" s="73"/>
      <c r="BA8" s="73"/>
      <c r="BB8" s="73">
        <f>データ!U6</f>
        <v>111.38</v>
      </c>
      <c r="BC8" s="73"/>
      <c r="BD8" s="73"/>
      <c r="BE8" s="73"/>
      <c r="BF8" s="73"/>
      <c r="BG8" s="73"/>
      <c r="BH8" s="73"/>
      <c r="BI8" s="73"/>
      <c r="BJ8" s="3"/>
      <c r="BK8" s="3"/>
      <c r="BL8" s="77" t="s">
        <v>10</v>
      </c>
      <c r="BM8" s="78"/>
      <c r="BN8" s="7" t="s">
        <v>11</v>
      </c>
      <c r="BO8" s="8"/>
      <c r="BP8" s="8"/>
      <c r="BQ8" s="8"/>
      <c r="BR8" s="8"/>
      <c r="BS8" s="8"/>
      <c r="BT8" s="8"/>
      <c r="BU8" s="8"/>
      <c r="BV8" s="8"/>
      <c r="BW8" s="8"/>
      <c r="BX8" s="8"/>
      <c r="BY8" s="9"/>
    </row>
    <row r="9" spans="1:78" ht="18.75" customHeight="1" x14ac:dyDescent="0.2">
      <c r="A9" s="2"/>
      <c r="B9" s="70" t="s">
        <v>12</v>
      </c>
      <c r="C9" s="70"/>
      <c r="D9" s="70"/>
      <c r="E9" s="70"/>
      <c r="F9" s="70"/>
      <c r="G9" s="70"/>
      <c r="H9" s="70"/>
      <c r="I9" s="70" t="s">
        <v>13</v>
      </c>
      <c r="J9" s="70"/>
      <c r="K9" s="70"/>
      <c r="L9" s="70"/>
      <c r="M9" s="70"/>
      <c r="N9" s="70"/>
      <c r="O9" s="70"/>
      <c r="P9" s="70" t="s">
        <v>14</v>
      </c>
      <c r="Q9" s="70"/>
      <c r="R9" s="70"/>
      <c r="S9" s="70"/>
      <c r="T9" s="70"/>
      <c r="U9" s="70"/>
      <c r="V9" s="70"/>
      <c r="W9" s="70" t="s">
        <v>15</v>
      </c>
      <c r="X9" s="70"/>
      <c r="Y9" s="70"/>
      <c r="Z9" s="70"/>
      <c r="AA9" s="70"/>
      <c r="AB9" s="70"/>
      <c r="AC9" s="70"/>
      <c r="AD9" s="70" t="s">
        <v>16</v>
      </c>
      <c r="AE9" s="70"/>
      <c r="AF9" s="70"/>
      <c r="AG9" s="70"/>
      <c r="AH9" s="70"/>
      <c r="AI9" s="70"/>
      <c r="AJ9" s="70"/>
      <c r="AK9" s="3"/>
      <c r="AL9" s="70" t="s">
        <v>17</v>
      </c>
      <c r="AM9" s="70"/>
      <c r="AN9" s="70"/>
      <c r="AO9" s="70"/>
      <c r="AP9" s="70"/>
      <c r="AQ9" s="70"/>
      <c r="AR9" s="70"/>
      <c r="AS9" s="70"/>
      <c r="AT9" s="70" t="s">
        <v>18</v>
      </c>
      <c r="AU9" s="70"/>
      <c r="AV9" s="70"/>
      <c r="AW9" s="70"/>
      <c r="AX9" s="70"/>
      <c r="AY9" s="70"/>
      <c r="AZ9" s="70"/>
      <c r="BA9" s="70"/>
      <c r="BB9" s="70" t="s">
        <v>19</v>
      </c>
      <c r="BC9" s="70"/>
      <c r="BD9" s="70"/>
      <c r="BE9" s="70"/>
      <c r="BF9" s="70"/>
      <c r="BG9" s="70"/>
      <c r="BH9" s="70"/>
      <c r="BI9" s="70"/>
      <c r="BJ9" s="3"/>
      <c r="BK9" s="3"/>
      <c r="BL9" s="71" t="s">
        <v>20</v>
      </c>
      <c r="BM9" s="72"/>
      <c r="BN9" s="10" t="s">
        <v>21</v>
      </c>
      <c r="BO9" s="11"/>
      <c r="BP9" s="11"/>
      <c r="BQ9" s="11"/>
      <c r="BR9" s="11"/>
      <c r="BS9" s="11"/>
      <c r="BT9" s="11"/>
      <c r="BU9" s="11"/>
      <c r="BV9" s="11"/>
      <c r="BW9" s="11"/>
      <c r="BX9" s="11"/>
      <c r="BY9" s="12"/>
    </row>
    <row r="10" spans="1:78" ht="18.75" customHeight="1" x14ac:dyDescent="0.2">
      <c r="A10" s="2"/>
      <c r="B10" s="73" t="str">
        <f>データ!N6</f>
        <v>-</v>
      </c>
      <c r="C10" s="73"/>
      <c r="D10" s="73"/>
      <c r="E10" s="73"/>
      <c r="F10" s="73"/>
      <c r="G10" s="73"/>
      <c r="H10" s="73"/>
      <c r="I10" s="73" t="str">
        <f>データ!O6</f>
        <v>該当数値なし</v>
      </c>
      <c r="J10" s="73"/>
      <c r="K10" s="73"/>
      <c r="L10" s="73"/>
      <c r="M10" s="73"/>
      <c r="N10" s="73"/>
      <c r="O10" s="73"/>
      <c r="P10" s="73">
        <f>データ!P6</f>
        <v>3.32</v>
      </c>
      <c r="Q10" s="73"/>
      <c r="R10" s="73"/>
      <c r="S10" s="73"/>
      <c r="T10" s="73"/>
      <c r="U10" s="73"/>
      <c r="V10" s="73"/>
      <c r="W10" s="73">
        <f>データ!Q6</f>
        <v>81.89</v>
      </c>
      <c r="X10" s="73"/>
      <c r="Y10" s="73"/>
      <c r="Z10" s="73"/>
      <c r="AA10" s="73"/>
      <c r="AB10" s="73"/>
      <c r="AC10" s="73"/>
      <c r="AD10" s="74">
        <f>データ!R6</f>
        <v>2880</v>
      </c>
      <c r="AE10" s="74"/>
      <c r="AF10" s="74"/>
      <c r="AG10" s="74"/>
      <c r="AH10" s="74"/>
      <c r="AI10" s="74"/>
      <c r="AJ10" s="74"/>
      <c r="AK10" s="2"/>
      <c r="AL10" s="74">
        <f>データ!V6</f>
        <v>758</v>
      </c>
      <c r="AM10" s="74"/>
      <c r="AN10" s="74"/>
      <c r="AO10" s="74"/>
      <c r="AP10" s="74"/>
      <c r="AQ10" s="74"/>
      <c r="AR10" s="74"/>
      <c r="AS10" s="74"/>
      <c r="AT10" s="73">
        <f>データ!W6</f>
        <v>0.43</v>
      </c>
      <c r="AU10" s="73"/>
      <c r="AV10" s="73"/>
      <c r="AW10" s="73"/>
      <c r="AX10" s="73"/>
      <c r="AY10" s="73"/>
      <c r="AZ10" s="73"/>
      <c r="BA10" s="73"/>
      <c r="BB10" s="73">
        <f>データ!X6</f>
        <v>1762.79</v>
      </c>
      <c r="BC10" s="73"/>
      <c r="BD10" s="73"/>
      <c r="BE10" s="73"/>
      <c r="BF10" s="73"/>
      <c r="BG10" s="73"/>
      <c r="BH10" s="73"/>
      <c r="BI10" s="73"/>
      <c r="BJ10" s="2"/>
      <c r="BK10" s="2"/>
      <c r="BL10" s="75" t="s">
        <v>22</v>
      </c>
      <c r="BM10" s="76"/>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2">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1" t="s">
        <v>26</v>
      </c>
      <c r="BM14" s="42"/>
      <c r="BN14" s="42"/>
      <c r="BO14" s="42"/>
      <c r="BP14" s="42"/>
      <c r="BQ14" s="42"/>
      <c r="BR14" s="42"/>
      <c r="BS14" s="42"/>
      <c r="BT14" s="42"/>
      <c r="BU14" s="42"/>
      <c r="BV14" s="42"/>
      <c r="BW14" s="42"/>
      <c r="BX14" s="42"/>
      <c r="BY14" s="42"/>
      <c r="BZ14" s="43"/>
    </row>
    <row r="15" spans="1:78" ht="13.5" customHeight="1" x14ac:dyDescent="0.2">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4"/>
      <c r="BM15" s="45"/>
      <c r="BN15" s="45"/>
      <c r="BO15" s="45"/>
      <c r="BP15" s="45"/>
      <c r="BQ15" s="45"/>
      <c r="BR15" s="45"/>
      <c r="BS15" s="45"/>
      <c r="BT15" s="45"/>
      <c r="BU15" s="45"/>
      <c r="BV15" s="45"/>
      <c r="BW15" s="45"/>
      <c r="BX15" s="45"/>
      <c r="BY15" s="45"/>
      <c r="BZ15" s="46"/>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3" t="s">
        <v>124</v>
      </c>
      <c r="BM16" s="64"/>
      <c r="BN16" s="64"/>
      <c r="BO16" s="64"/>
      <c r="BP16" s="64"/>
      <c r="BQ16" s="64"/>
      <c r="BR16" s="64"/>
      <c r="BS16" s="64"/>
      <c r="BT16" s="64"/>
      <c r="BU16" s="64"/>
      <c r="BV16" s="64"/>
      <c r="BW16" s="64"/>
      <c r="BX16" s="64"/>
      <c r="BY16" s="64"/>
      <c r="BZ16" s="65"/>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4"/>
      <c r="BN17" s="64"/>
      <c r="BO17" s="64"/>
      <c r="BP17" s="64"/>
      <c r="BQ17" s="64"/>
      <c r="BR17" s="64"/>
      <c r="BS17" s="64"/>
      <c r="BT17" s="64"/>
      <c r="BU17" s="64"/>
      <c r="BV17" s="64"/>
      <c r="BW17" s="64"/>
      <c r="BX17" s="64"/>
      <c r="BY17" s="64"/>
      <c r="BZ17" s="65"/>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4"/>
      <c r="BN18" s="64"/>
      <c r="BO18" s="64"/>
      <c r="BP18" s="64"/>
      <c r="BQ18" s="64"/>
      <c r="BR18" s="64"/>
      <c r="BS18" s="64"/>
      <c r="BT18" s="64"/>
      <c r="BU18" s="64"/>
      <c r="BV18" s="64"/>
      <c r="BW18" s="64"/>
      <c r="BX18" s="64"/>
      <c r="BY18" s="64"/>
      <c r="BZ18" s="65"/>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4"/>
      <c r="BN19" s="64"/>
      <c r="BO19" s="64"/>
      <c r="BP19" s="64"/>
      <c r="BQ19" s="64"/>
      <c r="BR19" s="64"/>
      <c r="BS19" s="64"/>
      <c r="BT19" s="64"/>
      <c r="BU19" s="64"/>
      <c r="BV19" s="64"/>
      <c r="BW19" s="64"/>
      <c r="BX19" s="64"/>
      <c r="BY19" s="64"/>
      <c r="BZ19" s="65"/>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4"/>
      <c r="BN20" s="64"/>
      <c r="BO20" s="64"/>
      <c r="BP20" s="64"/>
      <c r="BQ20" s="64"/>
      <c r="BR20" s="64"/>
      <c r="BS20" s="64"/>
      <c r="BT20" s="64"/>
      <c r="BU20" s="64"/>
      <c r="BV20" s="64"/>
      <c r="BW20" s="64"/>
      <c r="BX20" s="64"/>
      <c r="BY20" s="64"/>
      <c r="BZ20" s="65"/>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4"/>
      <c r="BN21" s="64"/>
      <c r="BO21" s="64"/>
      <c r="BP21" s="64"/>
      <c r="BQ21" s="64"/>
      <c r="BR21" s="64"/>
      <c r="BS21" s="64"/>
      <c r="BT21" s="64"/>
      <c r="BU21" s="64"/>
      <c r="BV21" s="64"/>
      <c r="BW21" s="64"/>
      <c r="BX21" s="64"/>
      <c r="BY21" s="64"/>
      <c r="BZ21" s="65"/>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4"/>
      <c r="BN22" s="64"/>
      <c r="BO22" s="64"/>
      <c r="BP22" s="64"/>
      <c r="BQ22" s="64"/>
      <c r="BR22" s="64"/>
      <c r="BS22" s="64"/>
      <c r="BT22" s="64"/>
      <c r="BU22" s="64"/>
      <c r="BV22" s="64"/>
      <c r="BW22" s="64"/>
      <c r="BX22" s="64"/>
      <c r="BY22" s="64"/>
      <c r="BZ22" s="65"/>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4"/>
      <c r="BN23" s="64"/>
      <c r="BO23" s="64"/>
      <c r="BP23" s="64"/>
      <c r="BQ23" s="64"/>
      <c r="BR23" s="64"/>
      <c r="BS23" s="64"/>
      <c r="BT23" s="64"/>
      <c r="BU23" s="64"/>
      <c r="BV23" s="64"/>
      <c r="BW23" s="64"/>
      <c r="BX23" s="64"/>
      <c r="BY23" s="64"/>
      <c r="BZ23" s="65"/>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4"/>
      <c r="BN24" s="64"/>
      <c r="BO24" s="64"/>
      <c r="BP24" s="64"/>
      <c r="BQ24" s="64"/>
      <c r="BR24" s="64"/>
      <c r="BS24" s="64"/>
      <c r="BT24" s="64"/>
      <c r="BU24" s="64"/>
      <c r="BV24" s="64"/>
      <c r="BW24" s="64"/>
      <c r="BX24" s="64"/>
      <c r="BY24" s="64"/>
      <c r="BZ24" s="65"/>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4"/>
      <c r="BN25" s="64"/>
      <c r="BO25" s="64"/>
      <c r="BP25" s="64"/>
      <c r="BQ25" s="64"/>
      <c r="BR25" s="64"/>
      <c r="BS25" s="64"/>
      <c r="BT25" s="64"/>
      <c r="BU25" s="64"/>
      <c r="BV25" s="64"/>
      <c r="BW25" s="64"/>
      <c r="BX25" s="64"/>
      <c r="BY25" s="64"/>
      <c r="BZ25" s="65"/>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4"/>
      <c r="BN26" s="64"/>
      <c r="BO26" s="64"/>
      <c r="BP26" s="64"/>
      <c r="BQ26" s="64"/>
      <c r="BR26" s="64"/>
      <c r="BS26" s="64"/>
      <c r="BT26" s="64"/>
      <c r="BU26" s="64"/>
      <c r="BV26" s="64"/>
      <c r="BW26" s="64"/>
      <c r="BX26" s="64"/>
      <c r="BY26" s="64"/>
      <c r="BZ26" s="65"/>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4"/>
      <c r="BN27" s="64"/>
      <c r="BO27" s="64"/>
      <c r="BP27" s="64"/>
      <c r="BQ27" s="64"/>
      <c r="BR27" s="64"/>
      <c r="BS27" s="64"/>
      <c r="BT27" s="64"/>
      <c r="BU27" s="64"/>
      <c r="BV27" s="64"/>
      <c r="BW27" s="64"/>
      <c r="BX27" s="64"/>
      <c r="BY27" s="64"/>
      <c r="BZ27" s="65"/>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4"/>
      <c r="BN28" s="64"/>
      <c r="BO28" s="64"/>
      <c r="BP28" s="64"/>
      <c r="BQ28" s="64"/>
      <c r="BR28" s="64"/>
      <c r="BS28" s="64"/>
      <c r="BT28" s="64"/>
      <c r="BU28" s="64"/>
      <c r="BV28" s="64"/>
      <c r="BW28" s="64"/>
      <c r="BX28" s="64"/>
      <c r="BY28" s="64"/>
      <c r="BZ28" s="65"/>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4"/>
      <c r="BN29" s="64"/>
      <c r="BO29" s="64"/>
      <c r="BP29" s="64"/>
      <c r="BQ29" s="64"/>
      <c r="BR29" s="64"/>
      <c r="BS29" s="64"/>
      <c r="BT29" s="64"/>
      <c r="BU29" s="64"/>
      <c r="BV29" s="64"/>
      <c r="BW29" s="64"/>
      <c r="BX29" s="64"/>
      <c r="BY29" s="64"/>
      <c r="BZ29" s="65"/>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4"/>
      <c r="BN30" s="64"/>
      <c r="BO30" s="64"/>
      <c r="BP30" s="64"/>
      <c r="BQ30" s="64"/>
      <c r="BR30" s="64"/>
      <c r="BS30" s="64"/>
      <c r="BT30" s="64"/>
      <c r="BU30" s="64"/>
      <c r="BV30" s="64"/>
      <c r="BW30" s="64"/>
      <c r="BX30" s="64"/>
      <c r="BY30" s="64"/>
      <c r="BZ30" s="65"/>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4"/>
      <c r="BN31" s="64"/>
      <c r="BO31" s="64"/>
      <c r="BP31" s="64"/>
      <c r="BQ31" s="64"/>
      <c r="BR31" s="64"/>
      <c r="BS31" s="64"/>
      <c r="BT31" s="64"/>
      <c r="BU31" s="64"/>
      <c r="BV31" s="64"/>
      <c r="BW31" s="64"/>
      <c r="BX31" s="64"/>
      <c r="BY31" s="64"/>
      <c r="BZ31" s="65"/>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4"/>
      <c r="BN32" s="64"/>
      <c r="BO32" s="64"/>
      <c r="BP32" s="64"/>
      <c r="BQ32" s="64"/>
      <c r="BR32" s="64"/>
      <c r="BS32" s="64"/>
      <c r="BT32" s="64"/>
      <c r="BU32" s="64"/>
      <c r="BV32" s="64"/>
      <c r="BW32" s="64"/>
      <c r="BX32" s="64"/>
      <c r="BY32" s="64"/>
      <c r="BZ32" s="65"/>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4"/>
      <c r="BN33" s="64"/>
      <c r="BO33" s="64"/>
      <c r="BP33" s="64"/>
      <c r="BQ33" s="64"/>
      <c r="BR33" s="64"/>
      <c r="BS33" s="64"/>
      <c r="BT33" s="64"/>
      <c r="BU33" s="64"/>
      <c r="BV33" s="64"/>
      <c r="BW33" s="64"/>
      <c r="BX33" s="64"/>
      <c r="BY33" s="64"/>
      <c r="BZ33" s="65"/>
    </row>
    <row r="34" spans="1:78" ht="13.5" customHeight="1" x14ac:dyDescent="0.2">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66"/>
      <c r="BM34" s="64"/>
      <c r="BN34" s="64"/>
      <c r="BO34" s="64"/>
      <c r="BP34" s="64"/>
      <c r="BQ34" s="64"/>
      <c r="BR34" s="64"/>
      <c r="BS34" s="64"/>
      <c r="BT34" s="64"/>
      <c r="BU34" s="64"/>
      <c r="BV34" s="64"/>
      <c r="BW34" s="64"/>
      <c r="BX34" s="64"/>
      <c r="BY34" s="64"/>
      <c r="BZ34" s="65"/>
    </row>
    <row r="35" spans="1:78" ht="13.5" customHeight="1" x14ac:dyDescent="0.2">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66"/>
      <c r="BM35" s="64"/>
      <c r="BN35" s="64"/>
      <c r="BO35" s="64"/>
      <c r="BP35" s="64"/>
      <c r="BQ35" s="64"/>
      <c r="BR35" s="64"/>
      <c r="BS35" s="64"/>
      <c r="BT35" s="64"/>
      <c r="BU35" s="64"/>
      <c r="BV35" s="64"/>
      <c r="BW35" s="64"/>
      <c r="BX35" s="64"/>
      <c r="BY35" s="64"/>
      <c r="BZ35" s="65"/>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4"/>
      <c r="BN36" s="64"/>
      <c r="BO36" s="64"/>
      <c r="BP36" s="64"/>
      <c r="BQ36" s="64"/>
      <c r="BR36" s="64"/>
      <c r="BS36" s="64"/>
      <c r="BT36" s="64"/>
      <c r="BU36" s="64"/>
      <c r="BV36" s="64"/>
      <c r="BW36" s="64"/>
      <c r="BX36" s="64"/>
      <c r="BY36" s="64"/>
      <c r="BZ36" s="65"/>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4"/>
      <c r="BN37" s="64"/>
      <c r="BO37" s="64"/>
      <c r="BP37" s="64"/>
      <c r="BQ37" s="64"/>
      <c r="BR37" s="64"/>
      <c r="BS37" s="64"/>
      <c r="BT37" s="64"/>
      <c r="BU37" s="64"/>
      <c r="BV37" s="64"/>
      <c r="BW37" s="64"/>
      <c r="BX37" s="64"/>
      <c r="BY37" s="64"/>
      <c r="BZ37" s="65"/>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4"/>
      <c r="BN38" s="64"/>
      <c r="BO38" s="64"/>
      <c r="BP38" s="64"/>
      <c r="BQ38" s="64"/>
      <c r="BR38" s="64"/>
      <c r="BS38" s="64"/>
      <c r="BT38" s="64"/>
      <c r="BU38" s="64"/>
      <c r="BV38" s="64"/>
      <c r="BW38" s="64"/>
      <c r="BX38" s="64"/>
      <c r="BY38" s="64"/>
      <c r="BZ38" s="65"/>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4"/>
      <c r="BN39" s="64"/>
      <c r="BO39" s="64"/>
      <c r="BP39" s="64"/>
      <c r="BQ39" s="64"/>
      <c r="BR39" s="64"/>
      <c r="BS39" s="64"/>
      <c r="BT39" s="64"/>
      <c r="BU39" s="64"/>
      <c r="BV39" s="64"/>
      <c r="BW39" s="64"/>
      <c r="BX39" s="64"/>
      <c r="BY39" s="64"/>
      <c r="BZ39" s="65"/>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4"/>
      <c r="BN40" s="64"/>
      <c r="BO40" s="64"/>
      <c r="BP40" s="64"/>
      <c r="BQ40" s="64"/>
      <c r="BR40" s="64"/>
      <c r="BS40" s="64"/>
      <c r="BT40" s="64"/>
      <c r="BU40" s="64"/>
      <c r="BV40" s="64"/>
      <c r="BW40" s="64"/>
      <c r="BX40" s="64"/>
      <c r="BY40" s="64"/>
      <c r="BZ40" s="65"/>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4"/>
      <c r="BN41" s="64"/>
      <c r="BO41" s="64"/>
      <c r="BP41" s="64"/>
      <c r="BQ41" s="64"/>
      <c r="BR41" s="64"/>
      <c r="BS41" s="64"/>
      <c r="BT41" s="64"/>
      <c r="BU41" s="64"/>
      <c r="BV41" s="64"/>
      <c r="BW41" s="64"/>
      <c r="BX41" s="64"/>
      <c r="BY41" s="64"/>
      <c r="BZ41" s="65"/>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4"/>
      <c r="BN42" s="64"/>
      <c r="BO42" s="64"/>
      <c r="BP42" s="64"/>
      <c r="BQ42" s="64"/>
      <c r="BR42" s="64"/>
      <c r="BS42" s="64"/>
      <c r="BT42" s="64"/>
      <c r="BU42" s="64"/>
      <c r="BV42" s="64"/>
      <c r="BW42" s="64"/>
      <c r="BX42" s="64"/>
      <c r="BY42" s="64"/>
      <c r="BZ42" s="65"/>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4"/>
      <c r="BN43" s="64"/>
      <c r="BO43" s="64"/>
      <c r="BP43" s="64"/>
      <c r="BQ43" s="64"/>
      <c r="BR43" s="64"/>
      <c r="BS43" s="64"/>
      <c r="BT43" s="64"/>
      <c r="BU43" s="64"/>
      <c r="BV43" s="64"/>
      <c r="BW43" s="64"/>
      <c r="BX43" s="64"/>
      <c r="BY43" s="64"/>
      <c r="BZ43" s="65"/>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7"/>
      <c r="BM44" s="68"/>
      <c r="BN44" s="68"/>
      <c r="BO44" s="68"/>
      <c r="BP44" s="68"/>
      <c r="BQ44" s="68"/>
      <c r="BR44" s="68"/>
      <c r="BS44" s="68"/>
      <c r="BT44" s="68"/>
      <c r="BU44" s="68"/>
      <c r="BV44" s="68"/>
      <c r="BW44" s="68"/>
      <c r="BX44" s="68"/>
      <c r="BY44" s="68"/>
      <c r="BZ44" s="69"/>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122</v>
      </c>
      <c r="BM47" s="48"/>
      <c r="BN47" s="48"/>
      <c r="BO47" s="48"/>
      <c r="BP47" s="48"/>
      <c r="BQ47" s="48"/>
      <c r="BR47" s="48"/>
      <c r="BS47" s="48"/>
      <c r="BT47" s="48"/>
      <c r="BU47" s="48"/>
      <c r="BV47" s="48"/>
      <c r="BW47" s="48"/>
      <c r="BX47" s="48"/>
      <c r="BY47" s="48"/>
      <c r="BZ47" s="49"/>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2">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2">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2">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2">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2">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7"/>
      <c r="BM60" s="48"/>
      <c r="BN60" s="48"/>
      <c r="BO60" s="48"/>
      <c r="BP60" s="48"/>
      <c r="BQ60" s="48"/>
      <c r="BR60" s="48"/>
      <c r="BS60" s="48"/>
      <c r="BT60" s="48"/>
      <c r="BU60" s="48"/>
      <c r="BV60" s="48"/>
      <c r="BW60" s="48"/>
      <c r="BX60" s="48"/>
      <c r="BY60" s="48"/>
      <c r="BZ60" s="49"/>
    </row>
    <row r="61" spans="1:78" ht="13.5" customHeight="1" x14ac:dyDescent="0.2">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7"/>
      <c r="BM61" s="48"/>
      <c r="BN61" s="48"/>
      <c r="BO61" s="48"/>
      <c r="BP61" s="48"/>
      <c r="BQ61" s="48"/>
      <c r="BR61" s="48"/>
      <c r="BS61" s="48"/>
      <c r="BT61" s="48"/>
      <c r="BU61" s="48"/>
      <c r="BV61" s="48"/>
      <c r="BW61" s="48"/>
      <c r="BX61" s="48"/>
      <c r="BY61" s="48"/>
      <c r="BZ61" s="49"/>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123</v>
      </c>
      <c r="BM66" s="48"/>
      <c r="BN66" s="48"/>
      <c r="BO66" s="48"/>
      <c r="BP66" s="48"/>
      <c r="BQ66" s="48"/>
      <c r="BR66" s="48"/>
      <c r="BS66" s="48"/>
      <c r="BT66" s="48"/>
      <c r="BU66" s="48"/>
      <c r="BV66" s="48"/>
      <c r="BW66" s="48"/>
      <c r="BX66" s="48"/>
      <c r="BY66" s="48"/>
      <c r="BZ66" s="49"/>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2">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2">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2">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2">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2">
      <c r="C83" s="2" t="s">
        <v>41</v>
      </c>
    </row>
    <row r="84" spans="1:78" x14ac:dyDescent="0.2">
      <c r="C84" s="2" t="s">
        <v>42</v>
      </c>
    </row>
    <row r="85" spans="1:78" hidden="1" x14ac:dyDescent="0.2">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2">
      <c r="B86" s="25"/>
      <c r="C86" s="25"/>
      <c r="D86" s="25"/>
      <c r="E86" s="25" t="str">
        <f>データ!AI6</f>
        <v/>
      </c>
      <c r="F86" s="25" t="s">
        <v>55</v>
      </c>
      <c r="G86" s="25" t="s">
        <v>55</v>
      </c>
      <c r="H86" s="25" t="str">
        <f>データ!BP6</f>
        <v>【814.89】</v>
      </c>
      <c r="I86" s="25" t="str">
        <f>データ!CA6</f>
        <v>【60.64】</v>
      </c>
      <c r="J86" s="25" t="str">
        <f>データ!CL6</f>
        <v>【255.52】</v>
      </c>
      <c r="K86" s="25" t="str">
        <f>データ!CW6</f>
        <v>【52.49】</v>
      </c>
      <c r="L86" s="25" t="str">
        <f>データ!DH6</f>
        <v>【85.49】</v>
      </c>
      <c r="M86" s="25" t="s">
        <v>56</v>
      </c>
      <c r="N86" s="25" t="s">
        <v>56</v>
      </c>
      <c r="O86" s="25" t="str">
        <f>データ!EO6</f>
        <v>【0.11】</v>
      </c>
    </row>
  </sheetData>
  <sheetProtection algorithmName="SHA-512" hashValue="bK+9XDP14i6cWX4HSJnpbIkBH/yWM/3hMWx35dNWeSxb7hg/9JmRePQtxRajkLIzrnRwZtfxlp11k55IlkJHqg==" saltValue="tCpB9WgzJPtVNdbOAhAkxQ=="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2" x14ac:dyDescent="0.2"/>
  <cols>
    <col min="2" max="144" width="11.88671875" customWidth="1"/>
  </cols>
  <sheetData>
    <row r="1" spans="1:145" x14ac:dyDescent="0.2">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2">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2">
      <c r="A3" s="27" t="s">
        <v>59</v>
      </c>
      <c r="B3" s="28" t="s">
        <v>60</v>
      </c>
      <c r="C3" s="28" t="s">
        <v>61</v>
      </c>
      <c r="D3" s="28" t="s">
        <v>62</v>
      </c>
      <c r="E3" s="28" t="s">
        <v>63</v>
      </c>
      <c r="F3" s="28" t="s">
        <v>64</v>
      </c>
      <c r="G3" s="28" t="s">
        <v>65</v>
      </c>
      <c r="H3" s="84" t="s">
        <v>66</v>
      </c>
      <c r="I3" s="85"/>
      <c r="J3" s="85"/>
      <c r="K3" s="85"/>
      <c r="L3" s="85"/>
      <c r="M3" s="85"/>
      <c r="N3" s="85"/>
      <c r="O3" s="85"/>
      <c r="P3" s="85"/>
      <c r="Q3" s="85"/>
      <c r="R3" s="85"/>
      <c r="S3" s="85"/>
      <c r="T3" s="85"/>
      <c r="U3" s="85"/>
      <c r="V3" s="85"/>
      <c r="W3" s="85"/>
      <c r="X3" s="86"/>
      <c r="Y3" s="90" t="s">
        <v>67</v>
      </c>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c r="CV3" s="83"/>
      <c r="CW3" s="83"/>
      <c r="CX3" s="83"/>
      <c r="CY3" s="83"/>
      <c r="CZ3" s="83"/>
      <c r="DA3" s="83"/>
      <c r="DB3" s="83"/>
      <c r="DC3" s="83"/>
      <c r="DD3" s="83"/>
      <c r="DE3" s="83"/>
      <c r="DF3" s="83"/>
      <c r="DG3" s="83"/>
      <c r="DH3" s="83"/>
      <c r="DI3" s="83" t="s">
        <v>36</v>
      </c>
      <c r="DJ3" s="83"/>
      <c r="DK3" s="83"/>
      <c r="DL3" s="83"/>
      <c r="DM3" s="83"/>
      <c r="DN3" s="83"/>
      <c r="DO3" s="83"/>
      <c r="DP3" s="83"/>
      <c r="DQ3" s="83"/>
      <c r="DR3" s="83"/>
      <c r="DS3" s="83"/>
      <c r="DT3" s="83"/>
      <c r="DU3" s="83"/>
      <c r="DV3" s="83"/>
      <c r="DW3" s="83"/>
      <c r="DX3" s="83"/>
      <c r="DY3" s="83"/>
      <c r="DZ3" s="83"/>
      <c r="EA3" s="83"/>
      <c r="EB3" s="83"/>
      <c r="EC3" s="83"/>
      <c r="ED3" s="83"/>
      <c r="EE3" s="83"/>
      <c r="EF3" s="83"/>
      <c r="EG3" s="83"/>
      <c r="EH3" s="83"/>
      <c r="EI3" s="83"/>
      <c r="EJ3" s="83"/>
      <c r="EK3" s="83"/>
      <c r="EL3" s="83"/>
      <c r="EM3" s="83"/>
      <c r="EN3" s="83"/>
      <c r="EO3" s="83"/>
    </row>
    <row r="4" spans="1:145" x14ac:dyDescent="0.2">
      <c r="A4" s="27" t="s">
        <v>68</v>
      </c>
      <c r="B4" s="29"/>
      <c r="C4" s="29"/>
      <c r="D4" s="29"/>
      <c r="E4" s="29"/>
      <c r="F4" s="29"/>
      <c r="G4" s="29"/>
      <c r="H4" s="87"/>
      <c r="I4" s="88"/>
      <c r="J4" s="88"/>
      <c r="K4" s="88"/>
      <c r="L4" s="88"/>
      <c r="M4" s="88"/>
      <c r="N4" s="88"/>
      <c r="O4" s="88"/>
      <c r="P4" s="88"/>
      <c r="Q4" s="88"/>
      <c r="R4" s="88"/>
      <c r="S4" s="88"/>
      <c r="T4" s="88"/>
      <c r="U4" s="88"/>
      <c r="V4" s="88"/>
      <c r="W4" s="88"/>
      <c r="X4" s="89"/>
      <c r="Y4" s="83" t="s">
        <v>69</v>
      </c>
      <c r="Z4" s="83"/>
      <c r="AA4" s="83"/>
      <c r="AB4" s="83"/>
      <c r="AC4" s="83"/>
      <c r="AD4" s="83"/>
      <c r="AE4" s="83"/>
      <c r="AF4" s="83"/>
      <c r="AG4" s="83"/>
      <c r="AH4" s="83"/>
      <c r="AI4" s="83"/>
      <c r="AJ4" s="83" t="s">
        <v>70</v>
      </c>
      <c r="AK4" s="83"/>
      <c r="AL4" s="83"/>
      <c r="AM4" s="83"/>
      <c r="AN4" s="83"/>
      <c r="AO4" s="83"/>
      <c r="AP4" s="83"/>
      <c r="AQ4" s="83"/>
      <c r="AR4" s="83"/>
      <c r="AS4" s="83"/>
      <c r="AT4" s="83"/>
      <c r="AU4" s="83" t="s">
        <v>71</v>
      </c>
      <c r="AV4" s="83"/>
      <c r="AW4" s="83"/>
      <c r="AX4" s="83"/>
      <c r="AY4" s="83"/>
      <c r="AZ4" s="83"/>
      <c r="BA4" s="83"/>
      <c r="BB4" s="83"/>
      <c r="BC4" s="83"/>
      <c r="BD4" s="83"/>
      <c r="BE4" s="83"/>
      <c r="BF4" s="83" t="s">
        <v>72</v>
      </c>
      <c r="BG4" s="83"/>
      <c r="BH4" s="83"/>
      <c r="BI4" s="83"/>
      <c r="BJ4" s="83"/>
      <c r="BK4" s="83"/>
      <c r="BL4" s="83"/>
      <c r="BM4" s="83"/>
      <c r="BN4" s="83"/>
      <c r="BO4" s="83"/>
      <c r="BP4" s="83"/>
      <c r="BQ4" s="83" t="s">
        <v>73</v>
      </c>
      <c r="BR4" s="83"/>
      <c r="BS4" s="83"/>
      <c r="BT4" s="83"/>
      <c r="BU4" s="83"/>
      <c r="BV4" s="83"/>
      <c r="BW4" s="83"/>
      <c r="BX4" s="83"/>
      <c r="BY4" s="83"/>
      <c r="BZ4" s="83"/>
      <c r="CA4" s="83"/>
      <c r="CB4" s="83" t="s">
        <v>74</v>
      </c>
      <c r="CC4" s="83"/>
      <c r="CD4" s="83"/>
      <c r="CE4" s="83"/>
      <c r="CF4" s="83"/>
      <c r="CG4" s="83"/>
      <c r="CH4" s="83"/>
      <c r="CI4" s="83"/>
      <c r="CJ4" s="83"/>
      <c r="CK4" s="83"/>
      <c r="CL4" s="83"/>
      <c r="CM4" s="83" t="s">
        <v>75</v>
      </c>
      <c r="CN4" s="83"/>
      <c r="CO4" s="83"/>
      <c r="CP4" s="83"/>
      <c r="CQ4" s="83"/>
      <c r="CR4" s="83"/>
      <c r="CS4" s="83"/>
      <c r="CT4" s="83"/>
      <c r="CU4" s="83"/>
      <c r="CV4" s="83"/>
      <c r="CW4" s="83"/>
      <c r="CX4" s="83" t="s">
        <v>76</v>
      </c>
      <c r="CY4" s="83"/>
      <c r="CZ4" s="83"/>
      <c r="DA4" s="83"/>
      <c r="DB4" s="83"/>
      <c r="DC4" s="83"/>
      <c r="DD4" s="83"/>
      <c r="DE4" s="83"/>
      <c r="DF4" s="83"/>
      <c r="DG4" s="83"/>
      <c r="DH4" s="83"/>
      <c r="DI4" s="83" t="s">
        <v>77</v>
      </c>
      <c r="DJ4" s="83"/>
      <c r="DK4" s="83"/>
      <c r="DL4" s="83"/>
      <c r="DM4" s="83"/>
      <c r="DN4" s="83"/>
      <c r="DO4" s="83"/>
      <c r="DP4" s="83"/>
      <c r="DQ4" s="83"/>
      <c r="DR4" s="83"/>
      <c r="DS4" s="83"/>
      <c r="DT4" s="83" t="s">
        <v>78</v>
      </c>
      <c r="DU4" s="83"/>
      <c r="DV4" s="83"/>
      <c r="DW4" s="83"/>
      <c r="DX4" s="83"/>
      <c r="DY4" s="83"/>
      <c r="DZ4" s="83"/>
      <c r="EA4" s="83"/>
      <c r="EB4" s="83"/>
      <c r="EC4" s="83"/>
      <c r="ED4" s="83"/>
      <c r="EE4" s="83" t="s">
        <v>79</v>
      </c>
      <c r="EF4" s="83"/>
      <c r="EG4" s="83"/>
      <c r="EH4" s="83"/>
      <c r="EI4" s="83"/>
      <c r="EJ4" s="83"/>
      <c r="EK4" s="83"/>
      <c r="EL4" s="83"/>
      <c r="EM4" s="83"/>
      <c r="EN4" s="83"/>
      <c r="EO4" s="83"/>
    </row>
    <row r="5" spans="1:145" x14ac:dyDescent="0.2">
      <c r="A5" s="27" t="s">
        <v>80</v>
      </c>
      <c r="B5" s="30"/>
      <c r="C5" s="30"/>
      <c r="D5" s="30"/>
      <c r="E5" s="30"/>
      <c r="F5" s="30"/>
      <c r="G5" s="30"/>
      <c r="H5" s="31" t="s">
        <v>81</v>
      </c>
      <c r="I5" s="31" t="s">
        <v>82</v>
      </c>
      <c r="J5" s="31" t="s">
        <v>83</v>
      </c>
      <c r="K5" s="31" t="s">
        <v>84</v>
      </c>
      <c r="L5" s="31" t="s">
        <v>85</v>
      </c>
      <c r="M5" s="31" t="s">
        <v>5</v>
      </c>
      <c r="N5" s="31" t="s">
        <v>86</v>
      </c>
      <c r="O5" s="31" t="s">
        <v>87</v>
      </c>
      <c r="P5" s="31" t="s">
        <v>88</v>
      </c>
      <c r="Q5" s="31" t="s">
        <v>89</v>
      </c>
      <c r="R5" s="31" t="s">
        <v>90</v>
      </c>
      <c r="S5" s="31" t="s">
        <v>91</v>
      </c>
      <c r="T5" s="31" t="s">
        <v>92</v>
      </c>
      <c r="U5" s="31" t="s">
        <v>93</v>
      </c>
      <c r="V5" s="31" t="s">
        <v>94</v>
      </c>
      <c r="W5" s="31" t="s">
        <v>95</v>
      </c>
      <c r="X5" s="31" t="s">
        <v>96</v>
      </c>
      <c r="Y5" s="31" t="s">
        <v>97</v>
      </c>
      <c r="Z5" s="31" t="s">
        <v>98</v>
      </c>
      <c r="AA5" s="31" t="s">
        <v>99</v>
      </c>
      <c r="AB5" s="31" t="s">
        <v>100</v>
      </c>
      <c r="AC5" s="31" t="s">
        <v>101</v>
      </c>
      <c r="AD5" s="31" t="s">
        <v>102</v>
      </c>
      <c r="AE5" s="31" t="s">
        <v>103</v>
      </c>
      <c r="AF5" s="31" t="s">
        <v>104</v>
      </c>
      <c r="AG5" s="31" t="s">
        <v>105</v>
      </c>
      <c r="AH5" s="31" t="s">
        <v>106</v>
      </c>
      <c r="AI5" s="31" t="s">
        <v>43</v>
      </c>
      <c r="AJ5" s="31" t="s">
        <v>97</v>
      </c>
      <c r="AK5" s="31" t="s">
        <v>98</v>
      </c>
      <c r="AL5" s="31" t="s">
        <v>99</v>
      </c>
      <c r="AM5" s="31" t="s">
        <v>100</v>
      </c>
      <c r="AN5" s="31" t="s">
        <v>101</v>
      </c>
      <c r="AO5" s="31" t="s">
        <v>102</v>
      </c>
      <c r="AP5" s="31" t="s">
        <v>103</v>
      </c>
      <c r="AQ5" s="31" t="s">
        <v>104</v>
      </c>
      <c r="AR5" s="31" t="s">
        <v>105</v>
      </c>
      <c r="AS5" s="31" t="s">
        <v>106</v>
      </c>
      <c r="AT5" s="31" t="s">
        <v>107</v>
      </c>
      <c r="AU5" s="31" t="s">
        <v>97</v>
      </c>
      <c r="AV5" s="31" t="s">
        <v>98</v>
      </c>
      <c r="AW5" s="31" t="s">
        <v>99</v>
      </c>
      <c r="AX5" s="31" t="s">
        <v>100</v>
      </c>
      <c r="AY5" s="31" t="s">
        <v>101</v>
      </c>
      <c r="AZ5" s="31" t="s">
        <v>102</v>
      </c>
      <c r="BA5" s="31" t="s">
        <v>103</v>
      </c>
      <c r="BB5" s="31" t="s">
        <v>104</v>
      </c>
      <c r="BC5" s="31" t="s">
        <v>105</v>
      </c>
      <c r="BD5" s="31" t="s">
        <v>106</v>
      </c>
      <c r="BE5" s="31" t="s">
        <v>107</v>
      </c>
      <c r="BF5" s="31" t="s">
        <v>97</v>
      </c>
      <c r="BG5" s="31" t="s">
        <v>98</v>
      </c>
      <c r="BH5" s="31" t="s">
        <v>99</v>
      </c>
      <c r="BI5" s="31" t="s">
        <v>100</v>
      </c>
      <c r="BJ5" s="31" t="s">
        <v>101</v>
      </c>
      <c r="BK5" s="31" t="s">
        <v>102</v>
      </c>
      <c r="BL5" s="31" t="s">
        <v>103</v>
      </c>
      <c r="BM5" s="31" t="s">
        <v>104</v>
      </c>
      <c r="BN5" s="31" t="s">
        <v>105</v>
      </c>
      <c r="BO5" s="31" t="s">
        <v>106</v>
      </c>
      <c r="BP5" s="31" t="s">
        <v>107</v>
      </c>
      <c r="BQ5" s="31" t="s">
        <v>97</v>
      </c>
      <c r="BR5" s="31" t="s">
        <v>98</v>
      </c>
      <c r="BS5" s="31" t="s">
        <v>99</v>
      </c>
      <c r="BT5" s="31" t="s">
        <v>100</v>
      </c>
      <c r="BU5" s="31" t="s">
        <v>101</v>
      </c>
      <c r="BV5" s="31" t="s">
        <v>102</v>
      </c>
      <c r="BW5" s="31" t="s">
        <v>103</v>
      </c>
      <c r="BX5" s="31" t="s">
        <v>104</v>
      </c>
      <c r="BY5" s="31" t="s">
        <v>105</v>
      </c>
      <c r="BZ5" s="31" t="s">
        <v>106</v>
      </c>
      <c r="CA5" s="31" t="s">
        <v>107</v>
      </c>
      <c r="CB5" s="31" t="s">
        <v>97</v>
      </c>
      <c r="CC5" s="31" t="s">
        <v>98</v>
      </c>
      <c r="CD5" s="31" t="s">
        <v>99</v>
      </c>
      <c r="CE5" s="31" t="s">
        <v>100</v>
      </c>
      <c r="CF5" s="31" t="s">
        <v>101</v>
      </c>
      <c r="CG5" s="31" t="s">
        <v>102</v>
      </c>
      <c r="CH5" s="31" t="s">
        <v>103</v>
      </c>
      <c r="CI5" s="31" t="s">
        <v>104</v>
      </c>
      <c r="CJ5" s="31" t="s">
        <v>105</v>
      </c>
      <c r="CK5" s="31" t="s">
        <v>106</v>
      </c>
      <c r="CL5" s="31" t="s">
        <v>107</v>
      </c>
      <c r="CM5" s="31" t="s">
        <v>97</v>
      </c>
      <c r="CN5" s="31" t="s">
        <v>98</v>
      </c>
      <c r="CO5" s="31" t="s">
        <v>99</v>
      </c>
      <c r="CP5" s="31" t="s">
        <v>100</v>
      </c>
      <c r="CQ5" s="31" t="s">
        <v>101</v>
      </c>
      <c r="CR5" s="31" t="s">
        <v>102</v>
      </c>
      <c r="CS5" s="31" t="s">
        <v>103</v>
      </c>
      <c r="CT5" s="31" t="s">
        <v>104</v>
      </c>
      <c r="CU5" s="31" t="s">
        <v>105</v>
      </c>
      <c r="CV5" s="31" t="s">
        <v>106</v>
      </c>
      <c r="CW5" s="31" t="s">
        <v>107</v>
      </c>
      <c r="CX5" s="31" t="s">
        <v>97</v>
      </c>
      <c r="CY5" s="31" t="s">
        <v>98</v>
      </c>
      <c r="CZ5" s="31" t="s">
        <v>99</v>
      </c>
      <c r="DA5" s="31" t="s">
        <v>100</v>
      </c>
      <c r="DB5" s="31" t="s">
        <v>101</v>
      </c>
      <c r="DC5" s="31" t="s">
        <v>102</v>
      </c>
      <c r="DD5" s="31" t="s">
        <v>103</v>
      </c>
      <c r="DE5" s="31" t="s">
        <v>104</v>
      </c>
      <c r="DF5" s="31" t="s">
        <v>105</v>
      </c>
      <c r="DG5" s="31" t="s">
        <v>106</v>
      </c>
      <c r="DH5" s="31" t="s">
        <v>107</v>
      </c>
      <c r="DI5" s="31" t="s">
        <v>97</v>
      </c>
      <c r="DJ5" s="31" t="s">
        <v>98</v>
      </c>
      <c r="DK5" s="31" t="s">
        <v>99</v>
      </c>
      <c r="DL5" s="31" t="s">
        <v>100</v>
      </c>
      <c r="DM5" s="31" t="s">
        <v>101</v>
      </c>
      <c r="DN5" s="31" t="s">
        <v>102</v>
      </c>
      <c r="DO5" s="31" t="s">
        <v>103</v>
      </c>
      <c r="DP5" s="31" t="s">
        <v>104</v>
      </c>
      <c r="DQ5" s="31" t="s">
        <v>105</v>
      </c>
      <c r="DR5" s="31" t="s">
        <v>106</v>
      </c>
      <c r="DS5" s="31" t="s">
        <v>107</v>
      </c>
      <c r="DT5" s="31" t="s">
        <v>97</v>
      </c>
      <c r="DU5" s="31" t="s">
        <v>98</v>
      </c>
      <c r="DV5" s="31" t="s">
        <v>99</v>
      </c>
      <c r="DW5" s="31" t="s">
        <v>100</v>
      </c>
      <c r="DX5" s="31" t="s">
        <v>101</v>
      </c>
      <c r="DY5" s="31" t="s">
        <v>102</v>
      </c>
      <c r="DZ5" s="31" t="s">
        <v>103</v>
      </c>
      <c r="EA5" s="31" t="s">
        <v>104</v>
      </c>
      <c r="EB5" s="31" t="s">
        <v>105</v>
      </c>
      <c r="EC5" s="31" t="s">
        <v>106</v>
      </c>
      <c r="ED5" s="31" t="s">
        <v>107</v>
      </c>
      <c r="EE5" s="31" t="s">
        <v>97</v>
      </c>
      <c r="EF5" s="31" t="s">
        <v>98</v>
      </c>
      <c r="EG5" s="31" t="s">
        <v>99</v>
      </c>
      <c r="EH5" s="31" t="s">
        <v>100</v>
      </c>
      <c r="EI5" s="31" t="s">
        <v>101</v>
      </c>
      <c r="EJ5" s="31" t="s">
        <v>102</v>
      </c>
      <c r="EK5" s="31" t="s">
        <v>103</v>
      </c>
      <c r="EL5" s="31" t="s">
        <v>104</v>
      </c>
      <c r="EM5" s="31" t="s">
        <v>105</v>
      </c>
      <c r="EN5" s="31" t="s">
        <v>106</v>
      </c>
      <c r="EO5" s="31" t="s">
        <v>107</v>
      </c>
    </row>
    <row r="6" spans="1:145" s="35" customFormat="1" x14ac:dyDescent="0.2">
      <c r="A6" s="27" t="s">
        <v>108</v>
      </c>
      <c r="B6" s="32">
        <f>B7</f>
        <v>2017</v>
      </c>
      <c r="C6" s="32">
        <f t="shared" ref="C6:X6" si="3">C7</f>
        <v>442097</v>
      </c>
      <c r="D6" s="32">
        <f t="shared" si="3"/>
        <v>47</v>
      </c>
      <c r="E6" s="32">
        <f t="shared" si="3"/>
        <v>17</v>
      </c>
      <c r="F6" s="32">
        <f t="shared" si="3"/>
        <v>5</v>
      </c>
      <c r="G6" s="32">
        <f t="shared" si="3"/>
        <v>0</v>
      </c>
      <c r="H6" s="32" t="str">
        <f t="shared" si="3"/>
        <v>大分県　豊後高田市</v>
      </c>
      <c r="I6" s="32" t="str">
        <f t="shared" si="3"/>
        <v>法非適用</v>
      </c>
      <c r="J6" s="32" t="str">
        <f t="shared" si="3"/>
        <v>下水道事業</v>
      </c>
      <c r="K6" s="32" t="str">
        <f t="shared" si="3"/>
        <v>農業集落排水</v>
      </c>
      <c r="L6" s="32" t="str">
        <f t="shared" si="3"/>
        <v>F3</v>
      </c>
      <c r="M6" s="32" t="str">
        <f t="shared" si="3"/>
        <v>非設置</v>
      </c>
      <c r="N6" s="33" t="str">
        <f t="shared" si="3"/>
        <v>-</v>
      </c>
      <c r="O6" s="33" t="str">
        <f t="shared" si="3"/>
        <v>該当数値なし</v>
      </c>
      <c r="P6" s="33">
        <f t="shared" si="3"/>
        <v>3.32</v>
      </c>
      <c r="Q6" s="33">
        <f t="shared" si="3"/>
        <v>81.89</v>
      </c>
      <c r="R6" s="33">
        <f t="shared" si="3"/>
        <v>2880</v>
      </c>
      <c r="S6" s="33">
        <f t="shared" si="3"/>
        <v>22970</v>
      </c>
      <c r="T6" s="33">
        <f t="shared" si="3"/>
        <v>206.24</v>
      </c>
      <c r="U6" s="33">
        <f t="shared" si="3"/>
        <v>111.38</v>
      </c>
      <c r="V6" s="33">
        <f t="shared" si="3"/>
        <v>758</v>
      </c>
      <c r="W6" s="33">
        <f t="shared" si="3"/>
        <v>0.43</v>
      </c>
      <c r="X6" s="33">
        <f t="shared" si="3"/>
        <v>1762.79</v>
      </c>
      <c r="Y6" s="34">
        <f>IF(Y7="",NA(),Y7)</f>
        <v>94</v>
      </c>
      <c r="Z6" s="34">
        <f t="shared" ref="Z6:AH6" si="4">IF(Z7="",NA(),Z7)</f>
        <v>94.15</v>
      </c>
      <c r="AA6" s="34">
        <f t="shared" si="4"/>
        <v>93.36</v>
      </c>
      <c r="AB6" s="34">
        <f t="shared" si="4"/>
        <v>91.79</v>
      </c>
      <c r="AC6" s="34">
        <f t="shared" si="4"/>
        <v>91.17</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2000.14</v>
      </c>
      <c r="BG6" s="34">
        <f t="shared" ref="BG6:BO6" si="7">IF(BG7="",NA(),BG7)</f>
        <v>1657.31</v>
      </c>
      <c r="BH6" s="34">
        <f t="shared" si="7"/>
        <v>465.6</v>
      </c>
      <c r="BI6" s="33">
        <f t="shared" si="7"/>
        <v>0</v>
      </c>
      <c r="BJ6" s="34">
        <f t="shared" si="7"/>
        <v>2218.1799999999998</v>
      </c>
      <c r="BK6" s="34">
        <f t="shared" si="7"/>
        <v>1117.1099999999999</v>
      </c>
      <c r="BL6" s="34">
        <f t="shared" si="7"/>
        <v>1161.05</v>
      </c>
      <c r="BM6" s="34">
        <f t="shared" si="7"/>
        <v>979.89</v>
      </c>
      <c r="BN6" s="34">
        <f t="shared" si="7"/>
        <v>1051.43</v>
      </c>
      <c r="BO6" s="34">
        <f t="shared" si="7"/>
        <v>982.29</v>
      </c>
      <c r="BP6" s="33" t="str">
        <f>IF(BP7="","",IF(BP7="-","【-】","【"&amp;SUBSTITUTE(TEXT(BP7,"#,##0.00"),"-","△")&amp;"】"))</f>
        <v>【814.89】</v>
      </c>
      <c r="BQ6" s="34">
        <f>IF(BQ7="",NA(),BQ7)</f>
        <v>44.76</v>
      </c>
      <c r="BR6" s="34">
        <f t="shared" ref="BR6:BZ6" si="8">IF(BR7="",NA(),BR7)</f>
        <v>40.72</v>
      </c>
      <c r="BS6" s="34">
        <f t="shared" si="8"/>
        <v>38.97</v>
      </c>
      <c r="BT6" s="34">
        <f t="shared" si="8"/>
        <v>41.39</v>
      </c>
      <c r="BU6" s="34">
        <f t="shared" si="8"/>
        <v>40.15</v>
      </c>
      <c r="BV6" s="34">
        <f t="shared" si="8"/>
        <v>41.04</v>
      </c>
      <c r="BW6" s="34">
        <f t="shared" si="8"/>
        <v>41.08</v>
      </c>
      <c r="BX6" s="34">
        <f t="shared" si="8"/>
        <v>41.34</v>
      </c>
      <c r="BY6" s="34">
        <f t="shared" si="8"/>
        <v>40.06</v>
      </c>
      <c r="BZ6" s="34">
        <f t="shared" si="8"/>
        <v>41.25</v>
      </c>
      <c r="CA6" s="33" t="str">
        <f>IF(CA7="","",IF(CA7="-","【-】","【"&amp;SUBSTITUTE(TEXT(CA7,"#,##0.00"),"-","△")&amp;"】"))</f>
        <v>【60.64】</v>
      </c>
      <c r="CB6" s="34">
        <f>IF(CB7="",NA(),CB7)</f>
        <v>348.71</v>
      </c>
      <c r="CC6" s="34">
        <f t="shared" ref="CC6:CK6" si="9">IF(CC7="",NA(),CC7)</f>
        <v>393.07</v>
      </c>
      <c r="CD6" s="34">
        <f t="shared" si="9"/>
        <v>413.82</v>
      </c>
      <c r="CE6" s="34">
        <f t="shared" si="9"/>
        <v>386.32</v>
      </c>
      <c r="CF6" s="34">
        <f t="shared" si="9"/>
        <v>395.78</v>
      </c>
      <c r="CG6" s="34">
        <f t="shared" si="9"/>
        <v>357.08</v>
      </c>
      <c r="CH6" s="34">
        <f t="shared" si="9"/>
        <v>378.08</v>
      </c>
      <c r="CI6" s="34">
        <f t="shared" si="9"/>
        <v>357.49</v>
      </c>
      <c r="CJ6" s="34">
        <f t="shared" si="9"/>
        <v>355.22</v>
      </c>
      <c r="CK6" s="34">
        <f t="shared" si="9"/>
        <v>334.48</v>
      </c>
      <c r="CL6" s="33" t="str">
        <f>IF(CL7="","",IF(CL7="-","【-】","【"&amp;SUBSTITUTE(TEXT(CL7,"#,##0.00"),"-","△")&amp;"】"))</f>
        <v>【255.52】</v>
      </c>
      <c r="CM6" s="34">
        <f>IF(CM7="",NA(),CM7)</f>
        <v>62.98</v>
      </c>
      <c r="CN6" s="34">
        <f t="shared" ref="CN6:CV6" si="10">IF(CN7="",NA(),CN7)</f>
        <v>63.32</v>
      </c>
      <c r="CO6" s="34">
        <f t="shared" si="10"/>
        <v>62.98</v>
      </c>
      <c r="CP6" s="34">
        <f t="shared" si="10"/>
        <v>60.55</v>
      </c>
      <c r="CQ6" s="34">
        <f t="shared" si="10"/>
        <v>60.21</v>
      </c>
      <c r="CR6" s="34">
        <f t="shared" si="10"/>
        <v>45.95</v>
      </c>
      <c r="CS6" s="34">
        <f t="shared" si="10"/>
        <v>44.69</v>
      </c>
      <c r="CT6" s="34">
        <f t="shared" si="10"/>
        <v>44.69</v>
      </c>
      <c r="CU6" s="34">
        <f t="shared" si="10"/>
        <v>42.84</v>
      </c>
      <c r="CV6" s="34">
        <f t="shared" si="10"/>
        <v>40.93</v>
      </c>
      <c r="CW6" s="33" t="str">
        <f>IF(CW7="","",IF(CW7="-","【-】","【"&amp;SUBSTITUTE(TEXT(CW7,"#,##0.00"),"-","△")&amp;"】"))</f>
        <v>【52.49】</v>
      </c>
      <c r="CX6" s="34">
        <f>IF(CX7="",NA(),CX7)</f>
        <v>73.010000000000005</v>
      </c>
      <c r="CY6" s="34">
        <f t="shared" ref="CY6:DG6" si="11">IF(CY7="",NA(),CY7)</f>
        <v>72.959999999999994</v>
      </c>
      <c r="CZ6" s="34">
        <f t="shared" si="11"/>
        <v>72.87</v>
      </c>
      <c r="DA6" s="34">
        <f t="shared" si="11"/>
        <v>73.38</v>
      </c>
      <c r="DB6" s="34">
        <f t="shared" si="11"/>
        <v>75.2</v>
      </c>
      <c r="DC6" s="34">
        <f t="shared" si="11"/>
        <v>71.97</v>
      </c>
      <c r="DD6" s="34">
        <f t="shared" si="11"/>
        <v>70.59</v>
      </c>
      <c r="DE6" s="34">
        <f t="shared" si="11"/>
        <v>69.67</v>
      </c>
      <c r="DF6" s="34">
        <f t="shared" si="11"/>
        <v>66.3</v>
      </c>
      <c r="DG6" s="34">
        <f t="shared" si="11"/>
        <v>62.73</v>
      </c>
      <c r="DH6" s="33" t="str">
        <f>IF(DH7="","",IF(DH7="-","【-】","【"&amp;SUBSTITUTE(TEXT(DH7,"#,##0.00"),"-","△")&amp;"】"))</f>
        <v>【85.49】</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0.04</v>
      </c>
      <c r="EK6" s="34">
        <f t="shared" si="14"/>
        <v>7.0000000000000007E-2</v>
      </c>
      <c r="EL6" s="34">
        <f t="shared" si="14"/>
        <v>0.02</v>
      </c>
      <c r="EM6" s="34">
        <f t="shared" si="14"/>
        <v>0.03</v>
      </c>
      <c r="EN6" s="33">
        <f t="shared" si="14"/>
        <v>0</v>
      </c>
      <c r="EO6" s="33" t="str">
        <f>IF(EO7="","",IF(EO7="-","【-】","【"&amp;SUBSTITUTE(TEXT(EO7,"#,##0.00"),"-","△")&amp;"】"))</f>
        <v>【0.11】</v>
      </c>
    </row>
    <row r="7" spans="1:145" s="35" customFormat="1" x14ac:dyDescent="0.2">
      <c r="A7" s="27"/>
      <c r="B7" s="36">
        <v>2017</v>
      </c>
      <c r="C7" s="36">
        <v>442097</v>
      </c>
      <c r="D7" s="36">
        <v>47</v>
      </c>
      <c r="E7" s="36">
        <v>17</v>
      </c>
      <c r="F7" s="36">
        <v>5</v>
      </c>
      <c r="G7" s="36">
        <v>0</v>
      </c>
      <c r="H7" s="36" t="s">
        <v>109</v>
      </c>
      <c r="I7" s="36" t="s">
        <v>110</v>
      </c>
      <c r="J7" s="36" t="s">
        <v>111</v>
      </c>
      <c r="K7" s="36" t="s">
        <v>112</v>
      </c>
      <c r="L7" s="36" t="s">
        <v>113</v>
      </c>
      <c r="M7" s="36" t="s">
        <v>114</v>
      </c>
      <c r="N7" s="37" t="s">
        <v>115</v>
      </c>
      <c r="O7" s="37" t="s">
        <v>116</v>
      </c>
      <c r="P7" s="37">
        <v>3.32</v>
      </c>
      <c r="Q7" s="37">
        <v>81.89</v>
      </c>
      <c r="R7" s="37">
        <v>2880</v>
      </c>
      <c r="S7" s="37">
        <v>22970</v>
      </c>
      <c r="T7" s="37">
        <v>206.24</v>
      </c>
      <c r="U7" s="37">
        <v>111.38</v>
      </c>
      <c r="V7" s="37">
        <v>758</v>
      </c>
      <c r="W7" s="37">
        <v>0.43</v>
      </c>
      <c r="X7" s="37">
        <v>1762.79</v>
      </c>
      <c r="Y7" s="37">
        <v>94</v>
      </c>
      <c r="Z7" s="37">
        <v>94.15</v>
      </c>
      <c r="AA7" s="37">
        <v>93.36</v>
      </c>
      <c r="AB7" s="37">
        <v>91.79</v>
      </c>
      <c r="AC7" s="37">
        <v>91.17</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2000.14</v>
      </c>
      <c r="BG7" s="37">
        <v>1657.31</v>
      </c>
      <c r="BH7" s="37">
        <v>465.6</v>
      </c>
      <c r="BI7" s="37">
        <v>0</v>
      </c>
      <c r="BJ7" s="37">
        <v>2218.1799999999998</v>
      </c>
      <c r="BK7" s="37">
        <v>1117.1099999999999</v>
      </c>
      <c r="BL7" s="37">
        <v>1161.05</v>
      </c>
      <c r="BM7" s="37">
        <v>979.89</v>
      </c>
      <c r="BN7" s="37">
        <v>1051.43</v>
      </c>
      <c r="BO7" s="37">
        <v>982.29</v>
      </c>
      <c r="BP7" s="37">
        <v>814.89</v>
      </c>
      <c r="BQ7" s="37">
        <v>44.76</v>
      </c>
      <c r="BR7" s="37">
        <v>40.72</v>
      </c>
      <c r="BS7" s="37">
        <v>38.97</v>
      </c>
      <c r="BT7" s="37">
        <v>41.39</v>
      </c>
      <c r="BU7" s="37">
        <v>40.15</v>
      </c>
      <c r="BV7" s="37">
        <v>41.04</v>
      </c>
      <c r="BW7" s="37">
        <v>41.08</v>
      </c>
      <c r="BX7" s="37">
        <v>41.34</v>
      </c>
      <c r="BY7" s="37">
        <v>40.06</v>
      </c>
      <c r="BZ7" s="37">
        <v>41.25</v>
      </c>
      <c r="CA7" s="37">
        <v>60.64</v>
      </c>
      <c r="CB7" s="37">
        <v>348.71</v>
      </c>
      <c r="CC7" s="37">
        <v>393.07</v>
      </c>
      <c r="CD7" s="37">
        <v>413.82</v>
      </c>
      <c r="CE7" s="37">
        <v>386.32</v>
      </c>
      <c r="CF7" s="37">
        <v>395.78</v>
      </c>
      <c r="CG7" s="37">
        <v>357.08</v>
      </c>
      <c r="CH7" s="37">
        <v>378.08</v>
      </c>
      <c r="CI7" s="37">
        <v>357.49</v>
      </c>
      <c r="CJ7" s="37">
        <v>355.22</v>
      </c>
      <c r="CK7" s="37">
        <v>334.48</v>
      </c>
      <c r="CL7" s="37">
        <v>255.52</v>
      </c>
      <c r="CM7" s="37">
        <v>62.98</v>
      </c>
      <c r="CN7" s="37">
        <v>63.32</v>
      </c>
      <c r="CO7" s="37">
        <v>62.98</v>
      </c>
      <c r="CP7" s="37">
        <v>60.55</v>
      </c>
      <c r="CQ7" s="37">
        <v>60.21</v>
      </c>
      <c r="CR7" s="37">
        <v>45.95</v>
      </c>
      <c r="CS7" s="37">
        <v>44.69</v>
      </c>
      <c r="CT7" s="37">
        <v>44.69</v>
      </c>
      <c r="CU7" s="37">
        <v>42.84</v>
      </c>
      <c r="CV7" s="37">
        <v>40.93</v>
      </c>
      <c r="CW7" s="37">
        <v>52.49</v>
      </c>
      <c r="CX7" s="37">
        <v>73.010000000000005</v>
      </c>
      <c r="CY7" s="37">
        <v>72.959999999999994</v>
      </c>
      <c r="CZ7" s="37">
        <v>72.87</v>
      </c>
      <c r="DA7" s="37">
        <v>73.38</v>
      </c>
      <c r="DB7" s="37">
        <v>75.2</v>
      </c>
      <c r="DC7" s="37">
        <v>71.97</v>
      </c>
      <c r="DD7" s="37">
        <v>70.59</v>
      </c>
      <c r="DE7" s="37">
        <v>69.67</v>
      </c>
      <c r="DF7" s="37">
        <v>66.3</v>
      </c>
      <c r="DG7" s="37">
        <v>62.73</v>
      </c>
      <c r="DH7" s="37">
        <v>85.49</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0.04</v>
      </c>
      <c r="EK7" s="37">
        <v>7.0000000000000007E-2</v>
      </c>
      <c r="EL7" s="37">
        <v>0.02</v>
      </c>
      <c r="EM7" s="37">
        <v>0.03</v>
      </c>
      <c r="EN7" s="37">
        <v>0</v>
      </c>
      <c r="EO7" s="37">
        <v>0.11</v>
      </c>
    </row>
    <row r="8" spans="1:145" x14ac:dyDescent="0.2">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2">
      <c r="A9" s="39"/>
      <c r="B9" s="39" t="s">
        <v>117</v>
      </c>
      <c r="C9" s="39" t="s">
        <v>118</v>
      </c>
      <c r="D9" s="39" t="s">
        <v>119</v>
      </c>
      <c r="E9" s="39" t="s">
        <v>120</v>
      </c>
      <c r="F9" s="39" t="s">
        <v>121</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2">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2019-02-07T06:20:06Z</cp:lastPrinted>
  <dcterms:created xsi:type="dcterms:W3CDTF">2018-12-03T09:30:57Z</dcterms:created>
  <dcterms:modified xsi:type="dcterms:W3CDTF">2019-02-07T06:20:43Z</dcterms:modified>
  <cp:category/>
</cp:coreProperties>
</file>