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水道課\53050_管理営業係\14_企業\1401_上水道\1401000_諸務\1301_水道事業照会回答関係書\01_庁内部局\02月_公営企業に係る経営比較分析表の分析等について（財政課）\H30\09_豊後高田市回答\"/>
    </mc:Choice>
  </mc:AlternateContent>
  <workbookProtection workbookAlgorithmName="SHA-512" workbookHashValue="B+8Jn6YHXKvUOqOxRRuh/g3goJ8os47aY5UAV/Q8eim2PB4t9cWXGQ4AF9F2+7v+I92py5L2vk38Tme5nxKo6Q==" workbookSaltValue="n40ke7wl3x+ZKY0sZQb8kw==" workbookSpinCount="100000" lockStructure="1"/>
  <bookViews>
    <workbookView xWindow="0" yWindow="0" windowWidth="23040" windowHeight="951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<sst xmlns="http://schemas.openxmlformats.org/spreadsheetml/2006/main" count="232" uniqueCount="120">
  <si>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</si>
  <si>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</si>
  <si>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</si>
  <si>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</si>
  <si>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</si>
  <si>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</si>
  <si>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</si>
  <si>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</si>
  <si>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</si>
  <si>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</si>
  <si>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</si>
  <si>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</si>
  <si>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</si>
  <si>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</si>
  <si>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</si>
  <si>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</si>
  <si>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</si>
  <si>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</si>
  <si>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</si>
  <si>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</si>
  <si>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</si>
  <si>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</si>
  <si>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</si>
  <si>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</si>
  <si>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</si>
  <si>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</si>
  <si>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</si>
  <si>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</si>
  <si>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</si>
  <si>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</si>
  <si>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</si>
  <si>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</si>
  <si>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</si>
  <si>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</si>
  <si>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</si>
  <si>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</si>
  <si>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</si>
  <si>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</si>
  <si>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</si>
  <si>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</si>
  <si>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</si>
  <si>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</si>
  <si>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</si>
  <si>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</si>
  <si>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</si>
  <si>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</si>
  <si>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</si>
  <si>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</si>
  <si>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</si>
  <si>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</si>
  <si>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</si>
  <si>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</si>
  <si>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</si>
  <si>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</si>
  <si>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</si>
  <si>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</si>
  <si>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</si>
  <si>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</si>
  <si>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</si>
  <si>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</si>
  <si>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</si>
  <si>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</si>
  <si>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</si>
  <si>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</si>
  <si>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</si>
  <si>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</si>
  <si>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</si>
  <si>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</si>
  <si>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</si>
  <si>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</si>
  <si>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</si>
  <si>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</si>
  <si>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</si>
  <si>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</si>
  <si>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</si>
  <si>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</si>
  <si>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</si>
  <si>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</si>
  <si>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</si>
  <si>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</si>
  <si>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</si>
  <si>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</si>
  <si>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</si>
  <si>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</si>
  <si>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</si>
  <si>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</si>
  <si>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</si>
  <si>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</si>
  <si>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</si>
  <si>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</si>
  <si>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</si>
  <si>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</si>
  <si>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</si>
  <si>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</si>
  <si>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</si>
  <si>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</si>
  <si>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</si>
  <si>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</si>
  <si>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</si>
  <si>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</si>
  <si>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</si>
  <si>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</si>
  <si>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</si>
  <si>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</si>
  <si>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</si>
  <si>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</si>
  <si>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</si>
  <si>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</si>
  <si>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</si>
  <si>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</si>
  <si>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</si>
  <si>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</si>
  <si>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</si>
  <si>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</si>
  <si>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</si>
  <si>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</si>
  <si>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</si>
  <si>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t>
    </r>
    <r>
      <rPr>
        <sz val="9.5"/>
        <color theme="1"/>
        <rFont val="ＭＳ 明朝"/>
        <family val="1"/>
        <charset val="128"/>
      </rPr>
      <t xml:space="preserve">
　計画的な施設の整備と更新によって、ほぼ一定の水準を保ってきましたが、給水拡張事業が集中した昭和49～51年度布設管路の更新が追い付かず、有形固定資産減価償却累計額が増加したため、微増傾向となっています。
</t>
    </r>
    <r>
      <rPr>
        <sz val="9.5"/>
        <color theme="1"/>
        <rFont val="ＭＳ ゴシック"/>
        <family val="3"/>
        <charset val="128"/>
      </rPr>
      <t>②管路経年化率：
（</t>
    </r>
    <r>
      <rPr>
        <sz val="9.5"/>
        <color theme="1"/>
        <rFont val="ＭＳ 明朝"/>
        <family val="1"/>
        <charset val="128"/>
      </rPr>
      <t>H27</t>
    </r>
    <r>
      <rPr>
        <sz val="9.5"/>
        <color theme="1"/>
        <rFont val="ＭＳ ゴシック"/>
        <family val="3"/>
        <charset val="128"/>
      </rPr>
      <t>訂正：</t>
    </r>
    <r>
      <rPr>
        <sz val="9.5"/>
        <color theme="1"/>
        <rFont val="ＭＳ 明朝"/>
        <family val="1"/>
        <charset val="128"/>
      </rPr>
      <t xml:space="preserve">0.00% → </t>
    </r>
    <r>
      <rPr>
        <sz val="9.5"/>
        <color theme="1"/>
        <rFont val="ＭＳ ゴシック"/>
        <family val="3"/>
        <charset val="128"/>
      </rPr>
      <t>9.24km/118.73km×100=7.78%）</t>
    </r>
    <r>
      <rPr>
        <sz val="9.5"/>
        <color theme="1"/>
        <rFont val="ＭＳ 明朝"/>
        <family val="1"/>
        <charset val="128"/>
      </rPr>
      <t xml:space="preserve">
　管路総延長の約５パーセントを占める昭和50～51年度布設分（第6次給水拡張事業）が耐用年数を迎え、平成27年度は経年化率が急増しましたが、計画的管路更新により、当該年度は類似団体を下回っています。
</t>
    </r>
    <r>
      <rPr>
        <sz val="9.5"/>
        <color theme="1"/>
        <rFont val="ＭＳ ゴシック"/>
        <family val="3"/>
        <charset val="128"/>
      </rPr>
      <t>③管路更新率：
（</t>
    </r>
    <r>
      <rPr>
        <sz val="9.5"/>
        <color theme="1"/>
        <rFont val="ＭＳ 明朝"/>
        <family val="1"/>
        <charset val="128"/>
      </rPr>
      <t>H27</t>
    </r>
    <r>
      <rPr>
        <sz val="9.5"/>
        <color theme="1"/>
        <rFont val="ＭＳ ゴシック"/>
        <family val="3"/>
        <charset val="128"/>
      </rPr>
      <t>訂正：</t>
    </r>
    <r>
      <rPr>
        <sz val="9.5"/>
        <color theme="1"/>
        <rFont val="ＭＳ 明朝"/>
        <family val="1"/>
        <charset val="128"/>
      </rPr>
      <t xml:space="preserve">0.00% </t>
    </r>
    <r>
      <rPr>
        <sz val="9.5"/>
        <color theme="1"/>
        <rFont val="ＭＳ ゴシック"/>
        <family val="3"/>
        <charset val="128"/>
      </rPr>
      <t>→</t>
    </r>
    <r>
      <rPr>
        <sz val="9.5"/>
        <color theme="1"/>
        <rFont val="ＭＳ 明朝"/>
        <family val="1"/>
        <charset val="128"/>
      </rPr>
      <t xml:space="preserve"> </t>
    </r>
    <r>
      <rPr>
        <sz val="9.5"/>
        <color theme="1"/>
        <rFont val="ＭＳ ゴシック"/>
        <family val="3"/>
        <charset val="128"/>
      </rPr>
      <t>1.70km/118.73km×100=1.43%）</t>
    </r>
    <r>
      <rPr>
        <sz val="9.5"/>
        <color theme="1"/>
        <rFont val="ＭＳ 明朝"/>
        <family val="1"/>
        <charset val="128"/>
      </rPr>
      <t xml:space="preserve">
　本市は、計画的に管路更新を実施するとともに、他の部署が所管する道路工事と合わせて実施していることから、平成29年度は、更新率が高くなっています。</t>
    </r>
    <rPh sb="49" eb="51">
      <t>キュウスイ</t>
    </rPh>
    <rPh sb="51" eb="53">
      <t>カクチョウ</t>
    </rPh>
    <rPh sb="60" eb="62">
      <t>ショウワ</t>
    </rPh>
    <rPh sb="67" eb="68">
      <t>ネン</t>
    </rPh>
    <rPh sb="68" eb="69">
      <t>ド</t>
    </rPh>
    <rPh sb="69" eb="71">
      <t>フセツ</t>
    </rPh>
    <rPh sb="71" eb="73">
      <t>カンロ</t>
    </rPh>
    <rPh sb="74" eb="76">
      <t>コウシン</t>
    </rPh>
    <rPh sb="77" eb="78">
      <t>オ</t>
    </rPh>
    <rPh sb="79" eb="80">
      <t>ツ</t>
    </rPh>
    <rPh sb="104" eb="106">
      <t>ビゾウ</t>
    </rPh>
    <rPh sb="106" eb="108">
      <t>ケイコウ</t>
    </rPh>
    <rPh sb="130" eb="132">
      <t>テイセイ</t>
    </rPh>
    <rPh sb="186" eb="188">
      <t>ショウワ</t>
    </rPh>
    <rPh sb="193" eb="194">
      <t>ネン</t>
    </rPh>
    <rPh sb="194" eb="195">
      <t>ド</t>
    </rPh>
    <rPh sb="195" eb="197">
      <t>フセツ</t>
    </rPh>
    <rPh sb="197" eb="198">
      <t>ブン</t>
    </rPh>
    <rPh sb="238" eb="241">
      <t>ケイカクテキ</t>
    </rPh>
    <rPh sb="241" eb="243">
      <t>カンロ</t>
    </rPh>
    <rPh sb="243" eb="245">
      <t>コウシン</t>
    </rPh>
    <rPh sb="249" eb="251">
      <t>トウガイ</t>
    </rPh>
    <rPh sb="251" eb="253">
      <t>ネンド</t>
    </rPh>
    <rPh sb="254" eb="256">
      <t>ルイジ</t>
    </rPh>
    <rPh sb="256" eb="258">
      <t>ダンタイ</t>
    </rPh>
    <rPh sb="259" eb="261">
      <t>シタマワ</t>
    </rPh>
    <rPh sb="332" eb="334">
      <t>ジッシ</t>
    </rPh>
    <rPh sb="341" eb="342">
      <t>タ</t>
    </rPh>
    <rPh sb="343" eb="345">
      <t>ブショ</t>
    </rPh>
    <rPh sb="346" eb="348">
      <t>ショカン</t>
    </rPh>
    <rPh sb="350" eb="352">
      <t>ドウロ</t>
    </rPh>
    <rPh sb="352" eb="354">
      <t>コウジ</t>
    </rPh>
    <rPh sb="355" eb="356">
      <t>ア</t>
    </rPh>
    <rPh sb="359" eb="361">
      <t>ジッシ</t>
    </rPh>
    <rPh sb="370" eb="372">
      <t>ヘイセイ</t>
    </rPh>
    <rPh sb="374" eb="376">
      <t>ネンド</t>
    </rPh>
    <rPh sb="378" eb="380">
      <t>コウシン</t>
    </rPh>
    <rPh sb="380" eb="381">
      <t>リツ</t>
    </rPh>
    <rPh sb="382" eb="383">
      <t>タカ</t>
    </rPh>
    <phoneticPr fontId="4"/>
  </si>
  <si>
    <r>
      <t>　現在、豊後高田市水道ビジョン（計画期間：平成21年度から40年度）及び第９次水道事業拡張計画（計画期間：平成21年度から32年度）に基づき、計画的な施設の整備と更新を実施し、経常費用の抑制と固定費の平準化及び大規模な施設改修事業等に備えた財源確保に</t>
    </r>
    <r>
      <rPr>
        <sz val="9.5"/>
        <color rgb="FFFF0000"/>
        <rFont val="ＭＳ 明朝"/>
        <family val="1"/>
        <charset val="128"/>
      </rPr>
      <t>努めてきました。</t>
    </r>
    <r>
      <rPr>
        <sz val="9.5"/>
        <color theme="1"/>
        <rFont val="ＭＳ 明朝"/>
        <family val="1"/>
        <charset val="128"/>
      </rPr>
      <t xml:space="preserve">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近年の人口減少に伴って料金収入は減少傾向にあり、経年化施設の更新費用を賄うための安定財源の確保が喫緊の課題となっており、第10次水道事業拡張計画（計画期間：平成29年度から42年度）を策定し、給水区域内の未普及解消や給水区域隣接地への給水拡大等新たな収益増加策に取り組みます。</t>
    </r>
    <rPh sb="93" eb="95">
      <t>ヨクセイ</t>
    </rPh>
    <rPh sb="96" eb="99">
      <t>コテイヒ</t>
    </rPh>
    <rPh sb="103" eb="104">
      <t>オヨ</t>
    </rPh>
    <rPh sb="285" eb="286">
      <t>カ</t>
    </rPh>
    <rPh sb="351" eb="353">
      <t>サクテイ</t>
    </rPh>
    <rPh sb="355" eb="357">
      <t>キュウスイ</t>
    </rPh>
    <rPh sb="357" eb="360">
      <t>クイキナイ</t>
    </rPh>
    <rPh sb="361" eb="364">
      <t>ミフキュウ</t>
    </rPh>
    <rPh sb="364" eb="366">
      <t>カイショウ</t>
    </rPh>
    <rPh sb="367" eb="369">
      <t>キュウスイ</t>
    </rPh>
    <rPh sb="369" eb="371">
      <t>クイキ</t>
    </rPh>
    <rPh sb="371" eb="374">
      <t>リンセツチ</t>
    </rPh>
    <rPh sb="376" eb="378">
      <t>キュウスイ</t>
    </rPh>
    <rPh sb="378" eb="380">
      <t>カクダイ</t>
    </rPh>
    <rPh sb="380" eb="381">
      <t>トウ</t>
    </rPh>
    <rPh sb="381" eb="382">
      <t>アラ</t>
    </rPh>
    <rPh sb="384" eb="386">
      <t>シュウエキ</t>
    </rPh>
    <rPh sb="386" eb="388">
      <t>ゾウカ</t>
    </rPh>
    <rPh sb="388" eb="389">
      <t>サク</t>
    </rPh>
    <rPh sb="390" eb="391">
      <t>ト</t>
    </rPh>
    <rPh sb="392" eb="393">
      <t>ク</t>
    </rPh>
    <phoneticPr fontId="4"/>
  </si>
  <si>
    <r>
      <t>①経常収支比率：</t>
    </r>
    <r>
      <rPr>
        <sz val="9.5"/>
        <rFont val="ＭＳ 明朝"/>
        <family val="1"/>
        <charset val="128"/>
      </rPr>
      <t xml:space="preserve">
　浄水場・配水池耐震改修事業等の減価償却費や電算システム更新よるリース料等経常費用の増加に伴い、平成25・26年度の経常収支は悪化したものの、窓口業務委託による人員削減等の事務合理化によって、回復基調にあります。
</t>
    </r>
    <r>
      <rPr>
        <sz val="9.5"/>
        <rFont val="ＭＳ ゴシック"/>
        <family val="3"/>
        <charset val="128"/>
      </rPr>
      <t>②累積欠損金比率：</t>
    </r>
    <r>
      <rPr>
        <sz val="9.5"/>
        <rFont val="ＭＳ 明朝"/>
        <family val="1"/>
        <charset val="128"/>
      </rPr>
      <t xml:space="preserve">
　平成26年度新会計制度導入に伴う貸倒引当金の義務化に備え、平成25年度決算で不良債権処理の範囲を拡大し、一時的に欠損が発生しています。
</t>
    </r>
    <r>
      <rPr>
        <sz val="9.5"/>
        <rFont val="ＭＳ ゴシック"/>
        <family val="3"/>
        <charset val="128"/>
      </rPr>
      <t>③流動比率：</t>
    </r>
    <r>
      <rPr>
        <sz val="9.5"/>
        <rFont val="ＭＳ 明朝"/>
        <family val="1"/>
        <charset val="128"/>
      </rPr>
      <t xml:space="preserve">
　100%を超える比率で推移しており、支払い能力は高く、平成26年度以降は、類似団体を上回る比率で推移しています。
</t>
    </r>
    <r>
      <rPr>
        <sz val="9.5"/>
        <rFont val="ＭＳ ゴシック"/>
        <family val="3"/>
        <charset val="128"/>
      </rPr>
      <t>④企業債残高対給水収益比率：</t>
    </r>
    <r>
      <rPr>
        <sz val="9.5"/>
        <rFont val="ＭＳ 明朝"/>
        <family val="1"/>
        <charset val="128"/>
      </rPr>
      <t xml:space="preserve">
　類似団体を下回っているものの、平成23年度から着手した浄水場・配水池耐震改修事業や簡易水道再編推進事業等の企業債によって、平成30年度以降は高い水準が続く見込みとなっています。
</t>
    </r>
    <r>
      <rPr>
        <sz val="9.5"/>
        <rFont val="ＭＳ ゴシック"/>
        <family val="3"/>
        <charset val="128"/>
      </rPr>
      <t>⑤料金回収率：</t>
    </r>
    <r>
      <rPr>
        <sz val="9.5"/>
        <rFont val="ＭＳ 明朝"/>
        <family val="1"/>
        <charset val="128"/>
      </rPr>
      <t xml:space="preserve">
　①経常収支比率と同様に、事務合理化による</t>
    </r>
    <r>
      <rPr>
        <sz val="9.5"/>
        <color rgb="FFFF0000"/>
        <rFont val="ＭＳ 明朝"/>
        <family val="1"/>
        <charset val="128"/>
      </rPr>
      <t>経常費用</t>
    </r>
    <r>
      <rPr>
        <sz val="9.5"/>
        <rFont val="ＭＳ 明朝"/>
        <family val="1"/>
        <charset val="128"/>
      </rPr>
      <t xml:space="preserve">の削減によって回復基調にあります。
</t>
    </r>
    <r>
      <rPr>
        <sz val="9.5"/>
        <rFont val="ＭＳ ゴシック"/>
        <family val="3"/>
        <charset val="128"/>
      </rPr>
      <t>⑥給水原価：</t>
    </r>
    <r>
      <rPr>
        <sz val="9.5"/>
        <rFont val="ＭＳ 明朝"/>
        <family val="1"/>
        <charset val="128"/>
      </rPr>
      <t xml:space="preserve">
　水源が地下水のため、給水処理は滅菌消毒のみで、給水費用を低く抑えることができます。
</t>
    </r>
    <r>
      <rPr>
        <sz val="9.5"/>
        <rFont val="ＭＳ ゴシック"/>
        <family val="3"/>
        <charset val="128"/>
      </rPr>
      <t>⑦施設利用率：</t>
    </r>
    <r>
      <rPr>
        <sz val="9.5"/>
        <rFont val="ＭＳ 明朝"/>
        <family val="1"/>
        <charset val="128"/>
      </rPr>
      <t xml:space="preserve">
　災害時の対応等一定程度の施設余力を保ちつつ、類似団体よりも高い水準を維持しています。
</t>
    </r>
    <r>
      <rPr>
        <sz val="9.5"/>
        <rFont val="ＭＳ ゴシック"/>
        <family val="3"/>
        <charset val="128"/>
      </rPr>
      <t>⑧有収率：</t>
    </r>
    <r>
      <rPr>
        <sz val="9.5"/>
        <rFont val="ＭＳ 明朝"/>
        <family val="1"/>
        <charset val="128"/>
      </rPr>
      <t xml:space="preserve">
　類似団体を上回っているものの、90％程度で推移しており、管路の老朽化（経年管の増加）による漏水が</t>
    </r>
    <r>
      <rPr>
        <sz val="9.5"/>
        <color rgb="FFFF0000"/>
        <rFont val="ＭＳ 明朝"/>
        <family val="1"/>
        <charset val="128"/>
      </rPr>
      <t>懸念されます。</t>
    </r>
    <rPh sb="10" eb="13">
      <t>ジョウスイジョウ</t>
    </rPh>
    <rPh sb="14" eb="17">
      <t>ハイスイチ</t>
    </rPh>
    <rPh sb="21" eb="23">
      <t>ジギョウ</t>
    </rPh>
    <rPh sb="25" eb="27">
      <t>ゲンカ</t>
    </rPh>
    <rPh sb="27" eb="29">
      <t>ショウキャク</t>
    </rPh>
    <rPh sb="29" eb="30">
      <t>ヒ</t>
    </rPh>
    <rPh sb="31" eb="33">
      <t>デンサン</t>
    </rPh>
    <rPh sb="37" eb="39">
      <t>コウシン</t>
    </rPh>
    <rPh sb="44" eb="45">
      <t>リョウ</t>
    </rPh>
    <rPh sb="45" eb="46">
      <t>トウ</t>
    </rPh>
    <rPh sb="46" eb="48">
      <t>ケイジョウ</t>
    </rPh>
    <rPh sb="48" eb="50">
      <t>ヒヨウ</t>
    </rPh>
    <rPh sb="51" eb="53">
      <t>ゾウカ</t>
    </rPh>
    <rPh sb="54" eb="55">
      <t>トモナ</t>
    </rPh>
    <rPh sb="57" eb="59">
      <t>ヘイセイ</t>
    </rPh>
    <rPh sb="64" eb="65">
      <t>ネン</t>
    </rPh>
    <rPh sb="65" eb="66">
      <t>ド</t>
    </rPh>
    <rPh sb="67" eb="69">
      <t>ケイジョウ</t>
    </rPh>
    <rPh sb="69" eb="71">
      <t>シュウシ</t>
    </rPh>
    <rPh sb="72" eb="74">
      <t>アッカ</t>
    </rPh>
    <rPh sb="89" eb="91">
      <t>ジンイン</t>
    </rPh>
    <rPh sb="91" eb="93">
      <t>サクゲン</t>
    </rPh>
    <rPh sb="93" eb="94">
      <t>トウ</t>
    </rPh>
    <rPh sb="95" eb="97">
      <t>ジム</t>
    </rPh>
    <rPh sb="97" eb="100">
      <t>ゴウリカ</t>
    </rPh>
    <rPh sb="105" eb="107">
      <t>カイフク</t>
    </rPh>
    <rPh sb="107" eb="109">
      <t>キチョウ</t>
    </rPh>
    <rPh sb="127" eb="129">
      <t>ヘイセイ</t>
    </rPh>
    <rPh sb="131" eb="132">
      <t>ネン</t>
    </rPh>
    <rPh sb="132" eb="133">
      <t>ド</t>
    </rPh>
    <rPh sb="133" eb="134">
      <t>シン</t>
    </rPh>
    <rPh sb="134" eb="136">
      <t>カイケイ</t>
    </rPh>
    <rPh sb="136" eb="138">
      <t>セイド</t>
    </rPh>
    <rPh sb="138" eb="140">
      <t>ドウニュウ</t>
    </rPh>
    <rPh sb="141" eb="142">
      <t>トモナ</t>
    </rPh>
    <rPh sb="143" eb="145">
      <t>カシダオレ</t>
    </rPh>
    <rPh sb="145" eb="147">
      <t>ヒキアテ</t>
    </rPh>
    <rPh sb="147" eb="148">
      <t>キン</t>
    </rPh>
    <rPh sb="149" eb="152">
      <t>ギムカ</t>
    </rPh>
    <rPh sb="153" eb="154">
      <t>ソナ</t>
    </rPh>
    <rPh sb="156" eb="158">
      <t>ヘイセイ</t>
    </rPh>
    <rPh sb="160" eb="162">
      <t>ネンド</t>
    </rPh>
    <rPh sb="162" eb="164">
      <t>ケッサン</t>
    </rPh>
    <rPh sb="169" eb="171">
      <t>ショリ</t>
    </rPh>
    <rPh sb="172" eb="174">
      <t>ハンイ</t>
    </rPh>
    <rPh sb="175" eb="177">
      <t>カクダイ</t>
    </rPh>
    <rPh sb="183" eb="185">
      <t>ケッソン</t>
    </rPh>
    <rPh sb="208" eb="209">
      <t>コ</t>
    </rPh>
    <rPh sb="211" eb="213">
      <t>ヒリツ</t>
    </rPh>
    <rPh sb="214" eb="216">
      <t>スイイ</t>
    </rPh>
    <rPh sb="221" eb="223">
      <t>シハラ</t>
    </rPh>
    <rPh sb="224" eb="226">
      <t>ノウリョク</t>
    </rPh>
    <rPh sb="227" eb="228">
      <t>タカ</t>
    </rPh>
    <rPh sb="240" eb="242">
      <t>ルイジ</t>
    </rPh>
    <rPh sb="242" eb="244">
      <t>ダンタイ</t>
    </rPh>
    <rPh sb="245" eb="247">
      <t>ウワマワ</t>
    </rPh>
    <rPh sb="248" eb="250">
      <t>ヒリツ</t>
    </rPh>
    <rPh sb="251" eb="253">
      <t>スイイ</t>
    </rPh>
    <rPh sb="276" eb="278">
      <t>ルイジ</t>
    </rPh>
    <rPh sb="278" eb="280">
      <t>ダンタイ</t>
    </rPh>
    <rPh sb="281" eb="283">
      <t>シタマワ</t>
    </rPh>
    <rPh sb="299" eb="301">
      <t>チャクシュ</t>
    </rPh>
    <rPh sb="314" eb="316">
      <t>ジギョウ</t>
    </rPh>
    <rPh sb="317" eb="319">
      <t>カンイ</t>
    </rPh>
    <rPh sb="319" eb="321">
      <t>スイドウ</t>
    </rPh>
    <rPh sb="321" eb="323">
      <t>サイヘン</t>
    </rPh>
    <rPh sb="323" eb="325">
      <t>スイシン</t>
    </rPh>
    <rPh sb="325" eb="327">
      <t>ジギョウ</t>
    </rPh>
    <rPh sb="327" eb="328">
      <t>トウ</t>
    </rPh>
    <rPh sb="329" eb="331">
      <t>キギョウ</t>
    </rPh>
    <rPh sb="331" eb="332">
      <t>サイ</t>
    </rPh>
    <rPh sb="337" eb="339">
      <t>ヘイセイ</t>
    </rPh>
    <rPh sb="341" eb="343">
      <t>ネンド</t>
    </rPh>
    <rPh sb="343" eb="345">
      <t>イコウ</t>
    </rPh>
    <rPh sb="351" eb="352">
      <t>ツヅ</t>
    </rPh>
    <rPh sb="353" eb="355">
      <t>ミコ</t>
    </rPh>
    <rPh sb="375" eb="377">
      <t>ケイジョウ</t>
    </rPh>
    <rPh sb="377" eb="379">
      <t>シュウシ</t>
    </rPh>
    <rPh sb="379" eb="381">
      <t>ヒリツ</t>
    </rPh>
    <rPh sb="382" eb="384">
      <t>ドウヨウ</t>
    </rPh>
    <rPh sb="394" eb="396">
      <t>ケイジョウ</t>
    </rPh>
    <rPh sb="399" eb="401">
      <t>サクゲン</t>
    </rPh>
    <rPh sb="407" eb="409">
      <t>キチョウ</t>
    </rPh>
    <rPh sb="424" eb="426">
      <t>スイゲン</t>
    </rPh>
    <rPh sb="427" eb="430">
      <t>チカスイ</t>
    </rPh>
    <rPh sb="447" eb="449">
      <t>キュウスイ</t>
    </rPh>
    <rPh sb="449" eb="451">
      <t>ヒヨウ</t>
    </rPh>
    <rPh sb="452" eb="453">
      <t>ヒク</t>
    </rPh>
    <rPh sb="454" eb="455">
      <t>オサ</t>
    </rPh>
    <rPh sb="475" eb="477">
      <t>サイガイ</t>
    </rPh>
    <rPh sb="477" eb="478">
      <t>ジ</t>
    </rPh>
    <rPh sb="479" eb="481">
      <t>タイオウ</t>
    </rPh>
    <rPh sb="481" eb="482">
      <t>トウ</t>
    </rPh>
    <rPh sb="482" eb="484">
      <t>イッテイ</t>
    </rPh>
    <rPh sb="484" eb="486">
      <t>テイド</t>
    </rPh>
    <rPh sb="487" eb="489">
      <t>シセツ</t>
    </rPh>
    <rPh sb="489" eb="491">
      <t>ヨリョク</t>
    </rPh>
    <rPh sb="492" eb="493">
      <t>タモ</t>
    </rPh>
    <rPh sb="509" eb="511">
      <t>イジ</t>
    </rPh>
    <rPh sb="525" eb="527">
      <t>ルイジ</t>
    </rPh>
    <rPh sb="527" eb="529">
      <t>ダンタイ</t>
    </rPh>
    <rPh sb="530" eb="532">
      <t>ウワマワ</t>
    </rPh>
    <rPh sb="543" eb="545">
      <t>テイド</t>
    </rPh>
    <rPh sb="546" eb="548">
      <t>スイイ</t>
    </rPh>
    <rPh sb="553" eb="555">
      <t>カンロ</t>
    </rPh>
    <rPh sb="556" eb="559">
      <t>ロウキュウカ</t>
    </rPh>
    <rPh sb="573" eb="575">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</si>
</sst>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9.5"/>
      <name val="ＭＳ 明朝"/>
      <family val="1"/>
      <charset val="128"/>
    </font>
    <font>
      <sz val="9.5"/>
      <color theme="1"/>
      <name val="ＭＳ ゴシック"/>
      <family val="3"/>
      <charset val="128"/>
    </font>
    <font>
      <sz val="9.5"/>
      <color theme="1"/>
      <name val="ＭＳ 明朝"/>
      <family val="1"/>
      <charset val="128"/>
    </font>
    <font>
      <sz val="9.5"/>
      <color rgb="FFFF000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0.99</c:v>
                </c:pt>
                <c:pt idx="1">
                  <c:v>1.1399999999999999</c:v>
                </c:pt>
                <c:pt idx="2" formatCode="#,##0.00;&quot;△&quot;#,##0.00">
                  <c:v>0</c:v>
                </c:pt>
                <c:pt idx="3">
                  <c:v>0.81</c:v>
                </c:pt>
                <c:pt idx="4">
                  <c:v>1.89</c:v>
                </c:pt>
              </c:numCache>
            </c:numRef>
          </c:val>
          <c:extLst xmlns:c16r2="http://schemas.microsoft.com/office/drawing/2015/06/chart">
            <c:ext xmlns:c16="http://schemas.microsoft.com/office/drawing/2014/chart" uri="{C3380CC4-5D6E-409C-BE32-E72D297353CC}">
              <c16:uniqueId val="{00000000-93EA-4283-9390-48D1063D49DE}"/>
            </c:ext>
          </c:extLst>
        </c:ser>
        <c:dLbls>
          <c:showLegendKey val="0"/>
          <c:showVal val="0"/>
          <c:showCatName val="0"/>
          <c:showSerName val="0"/>
          <c:showPercent val="0"/>
          <c:showBubbleSize val="0"/>
        </c:dLbls>
        <c:gapWidth val="150"/>
        <c:axId val="489310976"/>
        <c:axId val="48931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93EA-4283-9390-48D1063D49DE}"/>
            </c:ext>
          </c:extLst>
        </c:ser>
        <c:dLbls>
          <c:showLegendKey val="0"/>
          <c:showVal val="0"/>
          <c:showCatName val="0"/>
          <c:showSerName val="0"/>
          <c:showPercent val="0"/>
          <c:showBubbleSize val="0"/>
        </c:dLbls>
        <c:marker val="1"/>
        <c:smooth val="0"/>
        <c:axId val="489310976"/>
        <c:axId val="489312936"/>
      </c:lineChart>
      <c:dateAx>
        <c:axId val="489310976"/>
        <c:scaling>
          <c:orientation val="minMax"/>
        </c:scaling>
        <c:delete val="1"/>
        <c:axPos val="b"/>
        <c:numFmt formatCode="ge" sourceLinked="1"/>
        <c:majorTickMark val="none"/>
        <c:minorTickMark val="none"/>
        <c:tickLblPos val="none"/>
        <c:crossAx val="489312936"/>
        <c:crosses val="autoZero"/>
        <c:auto val="1"/>
        <c:lblOffset val="100"/>
        <c:baseTimeUnit val="years"/>
      </c:dateAx>
      <c:valAx>
        <c:axId val="48931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62.36</c:v>
                </c:pt>
                <c:pt idx="1">
                  <c:v>61.83</c:v>
                </c:pt>
                <c:pt idx="2">
                  <c:v>62.52</c:v>
                </c:pt>
                <c:pt idx="3">
                  <c:v>64.44</c:v>
                </c:pt>
                <c:pt idx="4">
                  <c:v>64.89</c:v>
                </c:pt>
              </c:numCache>
            </c:numRef>
          </c:val>
          <c:extLst xmlns:c16r2="http://schemas.microsoft.com/office/drawing/2015/06/chart">
            <c:ext xmlns:c16="http://schemas.microsoft.com/office/drawing/2014/chart" uri="{C3380CC4-5D6E-409C-BE32-E72D297353CC}">
              <c16:uniqueId val="{00000000-8697-4A2C-820C-B176DE8151FD}"/>
            </c:ext>
          </c:extLst>
        </c:ser>
        <c:dLbls>
          <c:showLegendKey val="0"/>
          <c:showVal val="0"/>
          <c:showCatName val="0"/>
          <c:showSerName val="0"/>
          <c:showPercent val="0"/>
          <c:showBubbleSize val="0"/>
        </c:dLbls>
        <c:gapWidth val="150"/>
        <c:axId val="497033104"/>
        <c:axId val="4976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8697-4A2C-820C-B176DE8151FD}"/>
            </c:ext>
          </c:extLst>
        </c:ser>
        <c:dLbls>
          <c:showLegendKey val="0"/>
          <c:showVal val="0"/>
          <c:showCatName val="0"/>
          <c:showSerName val="0"/>
          <c:showPercent val="0"/>
          <c:showBubbleSize val="0"/>
        </c:dLbls>
        <c:marker val="1"/>
        <c:smooth val="0"/>
        <c:axId val="497033104"/>
        <c:axId val="497612232"/>
      </c:lineChart>
      <c:dateAx>
        <c:axId val="497033104"/>
        <c:scaling>
          <c:orientation val="minMax"/>
        </c:scaling>
        <c:delete val="1"/>
        <c:axPos val="b"/>
        <c:numFmt formatCode="ge" sourceLinked="1"/>
        <c:majorTickMark val="none"/>
        <c:minorTickMark val="none"/>
        <c:tickLblPos val="none"/>
        <c:crossAx val="497612232"/>
        <c:crosses val="autoZero"/>
        <c:auto val="1"/>
        <c:lblOffset val="100"/>
        <c:baseTimeUnit val="years"/>
      </c:dateAx>
      <c:valAx>
        <c:axId val="4976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3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91.35</c:v>
                </c:pt>
                <c:pt idx="1">
                  <c:v>91.8</c:v>
                </c:pt>
                <c:pt idx="2">
                  <c:v>90.15</c:v>
                </c:pt>
                <c:pt idx="3">
                  <c:v>88.24</c:v>
                </c:pt>
                <c:pt idx="4">
                  <c:v>90</c:v>
                </c:pt>
              </c:numCache>
            </c:numRef>
          </c:val>
          <c:extLst xmlns:c16r2="http://schemas.microsoft.com/office/drawing/2015/06/chart">
            <c:ext xmlns:c16="http://schemas.microsoft.com/office/drawing/2014/chart" uri="{C3380CC4-5D6E-409C-BE32-E72D297353CC}">
              <c16:uniqueId val="{00000000-9BC9-4CAF-BE7F-E10E1F92C7E8}"/>
            </c:ext>
          </c:extLst>
        </c:ser>
        <c:dLbls>
          <c:showLegendKey val="0"/>
          <c:showVal val="0"/>
          <c:showCatName val="0"/>
          <c:showSerName val="0"/>
          <c:showPercent val="0"/>
          <c:showBubbleSize val="0"/>
        </c:dLbls>
        <c:gapWidth val="150"/>
        <c:axId val="497613408"/>
        <c:axId val="4976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9BC9-4CAF-BE7F-E10E1F92C7E8}"/>
            </c:ext>
          </c:extLst>
        </c:ser>
        <c:dLbls>
          <c:showLegendKey val="0"/>
          <c:showVal val="0"/>
          <c:showCatName val="0"/>
          <c:showSerName val="0"/>
          <c:showPercent val="0"/>
          <c:showBubbleSize val="0"/>
        </c:dLbls>
        <c:marker val="1"/>
        <c:smooth val="0"/>
        <c:axId val="497613408"/>
        <c:axId val="497613800"/>
      </c:lineChart>
      <c:dateAx>
        <c:axId val="497613408"/>
        <c:scaling>
          <c:orientation val="minMax"/>
        </c:scaling>
        <c:delete val="1"/>
        <c:axPos val="b"/>
        <c:numFmt formatCode="ge" sourceLinked="1"/>
        <c:majorTickMark val="none"/>
        <c:minorTickMark val="none"/>
        <c:tickLblPos val="none"/>
        <c:crossAx val="497613800"/>
        <c:crosses val="autoZero"/>
        <c:auto val="1"/>
        <c:lblOffset val="100"/>
        <c:baseTimeUnit val="years"/>
      </c:dateAx>
      <c:valAx>
        <c:axId val="4976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102.03</c:v>
                </c:pt>
                <c:pt idx="1">
                  <c:v>107.64</c:v>
                </c:pt>
                <c:pt idx="2">
                  <c:v>113.48</c:v>
                </c:pt>
                <c:pt idx="3">
                  <c:v>113.37</c:v>
                </c:pt>
                <c:pt idx="4">
                  <c:v>118.05</c:v>
                </c:pt>
              </c:numCache>
            </c:numRef>
          </c:val>
          <c:extLst xmlns:c16r2="http://schemas.microsoft.com/office/drawing/2015/06/chart">
            <c:ext xmlns:c16="http://schemas.microsoft.com/office/drawing/2014/chart" uri="{C3380CC4-5D6E-409C-BE32-E72D297353CC}">
              <c16:uniqueId val="{00000000-C353-48DB-9C1C-F6EA80BEAEA7}"/>
            </c:ext>
          </c:extLst>
        </c:ser>
        <c:dLbls>
          <c:showLegendKey val="0"/>
          <c:showVal val="0"/>
          <c:showCatName val="0"/>
          <c:showSerName val="0"/>
          <c:showPercent val="0"/>
          <c:showBubbleSize val="0"/>
        </c:dLbls>
        <c:gapWidth val="150"/>
        <c:axId val="496609464"/>
        <c:axId val="4966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C353-48DB-9C1C-F6EA80BEAEA7}"/>
            </c:ext>
          </c:extLst>
        </c:ser>
        <c:dLbls>
          <c:showLegendKey val="0"/>
          <c:showVal val="0"/>
          <c:showCatName val="0"/>
          <c:showSerName val="0"/>
          <c:showPercent val="0"/>
          <c:showBubbleSize val="0"/>
        </c:dLbls>
        <c:marker val="1"/>
        <c:smooth val="0"/>
        <c:axId val="496609464"/>
        <c:axId val="496609856"/>
      </c:lineChart>
      <c:dateAx>
        <c:axId val="496609464"/>
        <c:scaling>
          <c:orientation val="minMax"/>
        </c:scaling>
        <c:delete val="1"/>
        <c:axPos val="b"/>
        <c:numFmt formatCode="ge" sourceLinked="1"/>
        <c:majorTickMark val="none"/>
        <c:minorTickMark val="none"/>
        <c:tickLblPos val="none"/>
        <c:crossAx val="496609856"/>
        <c:crosses val="autoZero"/>
        <c:auto val="1"/>
        <c:lblOffset val="100"/>
        <c:baseTimeUnit val="years"/>
      </c:dateAx>
      <c:valAx>
        <c:axId val="49660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60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37.380000000000003</c:v>
                </c:pt>
                <c:pt idx="1">
                  <c:v>37.24</c:v>
                </c:pt>
                <c:pt idx="2">
                  <c:v>38.79</c:v>
                </c:pt>
                <c:pt idx="3">
                  <c:v>40.31</c:v>
                </c:pt>
                <c:pt idx="4">
                  <c:v>41.6</c:v>
                </c:pt>
              </c:numCache>
            </c:numRef>
          </c:val>
          <c:extLst xmlns:c16r2="http://schemas.microsoft.com/office/drawing/2015/06/chart">
            <c:ext xmlns:c16="http://schemas.microsoft.com/office/drawing/2014/chart" uri="{C3380CC4-5D6E-409C-BE32-E72D297353CC}">
              <c16:uniqueId val="{00000000-3F46-43C0-AD38-F4B89188BFCE}"/>
            </c:ext>
          </c:extLst>
        </c:ser>
        <c:dLbls>
          <c:showLegendKey val="0"/>
          <c:showVal val="0"/>
          <c:showCatName val="0"/>
          <c:showSerName val="0"/>
          <c:showPercent val="0"/>
          <c:showBubbleSize val="0"/>
        </c:dLbls>
        <c:gapWidth val="150"/>
        <c:axId val="497029968"/>
        <c:axId val="49703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3F46-43C0-AD38-F4B89188BFCE}"/>
            </c:ext>
          </c:extLst>
        </c:ser>
        <c:dLbls>
          <c:showLegendKey val="0"/>
          <c:showVal val="0"/>
          <c:showCatName val="0"/>
          <c:showSerName val="0"/>
          <c:showPercent val="0"/>
          <c:showBubbleSize val="0"/>
        </c:dLbls>
        <c:marker val="1"/>
        <c:smooth val="0"/>
        <c:axId val="497029968"/>
        <c:axId val="497030360"/>
      </c:lineChart>
      <c:dateAx>
        <c:axId val="497029968"/>
        <c:scaling>
          <c:orientation val="minMax"/>
        </c:scaling>
        <c:delete val="1"/>
        <c:axPos val="b"/>
        <c:numFmt formatCode="ge" sourceLinked="1"/>
        <c:majorTickMark val="none"/>
        <c:minorTickMark val="none"/>
        <c:tickLblPos val="none"/>
        <c:crossAx val="497030360"/>
        <c:crosses val="autoZero"/>
        <c:auto val="1"/>
        <c:lblOffset val="100"/>
        <c:baseTimeUnit val="years"/>
      </c:dateAx>
      <c:valAx>
        <c:axId val="4970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2.48</c:v>
                </c:pt>
                <c:pt idx="1">
                  <c:v>2.84</c:v>
                </c:pt>
                <c:pt idx="2" formatCode="#,##0.00;&quot;△&quot;#,##0.00">
                  <c:v>0</c:v>
                </c:pt>
                <c:pt idx="3">
                  <c:v>6.11</c:v>
                </c:pt>
                <c:pt idx="4">
                  <c:v>5.47</c:v>
                </c:pt>
              </c:numCache>
            </c:numRef>
          </c:val>
          <c:extLst xmlns:c16r2="http://schemas.microsoft.com/office/drawing/2015/06/chart">
            <c:ext xmlns:c16="http://schemas.microsoft.com/office/drawing/2014/chart" uri="{C3380CC4-5D6E-409C-BE32-E72D297353CC}">
              <c16:uniqueId val="{00000000-74F9-4C5A-9992-199D41B04338}"/>
            </c:ext>
          </c:extLst>
        </c:ser>
        <c:dLbls>
          <c:showLegendKey val="0"/>
          <c:showVal val="0"/>
          <c:showCatName val="0"/>
          <c:showSerName val="0"/>
          <c:showPercent val="0"/>
          <c:showBubbleSize val="0"/>
        </c:dLbls>
        <c:gapWidth val="150"/>
        <c:axId val="497031536"/>
        <c:axId val="49703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74F9-4C5A-9992-199D41B04338}"/>
            </c:ext>
          </c:extLst>
        </c:ser>
        <c:dLbls>
          <c:showLegendKey val="0"/>
          <c:showVal val="0"/>
          <c:showCatName val="0"/>
          <c:showSerName val="0"/>
          <c:showPercent val="0"/>
          <c:showBubbleSize val="0"/>
        </c:dLbls>
        <c:marker val="1"/>
        <c:smooth val="0"/>
        <c:axId val="497031536"/>
        <c:axId val="497031928"/>
      </c:lineChart>
      <c:dateAx>
        <c:axId val="497031536"/>
        <c:scaling>
          <c:orientation val="minMax"/>
        </c:scaling>
        <c:delete val="1"/>
        <c:axPos val="b"/>
        <c:numFmt formatCode="ge" sourceLinked="1"/>
        <c:majorTickMark val="none"/>
        <c:minorTickMark val="none"/>
        <c:tickLblPos val="none"/>
        <c:crossAx val="497031928"/>
        <c:crosses val="autoZero"/>
        <c:auto val="1"/>
        <c:lblOffset val="100"/>
        <c:baseTimeUnit val="years"/>
      </c:dateAx>
      <c:valAx>
        <c:axId val="49703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3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D1-4051-B3EA-BA88528EF2DC}"/>
            </c:ext>
          </c:extLst>
        </c:ser>
        <c:dLbls>
          <c:showLegendKey val="0"/>
          <c:showVal val="0"/>
          <c:showCatName val="0"/>
          <c:showSerName val="0"/>
          <c:showPercent val="0"/>
          <c:showBubbleSize val="0"/>
        </c:dLbls>
        <c:gapWidth val="150"/>
        <c:axId val="496612208"/>
        <c:axId val="49661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13D1-4051-B3EA-BA88528EF2DC}"/>
            </c:ext>
          </c:extLst>
        </c:ser>
        <c:dLbls>
          <c:showLegendKey val="0"/>
          <c:showVal val="0"/>
          <c:showCatName val="0"/>
          <c:showSerName val="0"/>
          <c:showPercent val="0"/>
          <c:showBubbleSize val="0"/>
        </c:dLbls>
        <c:marker val="1"/>
        <c:smooth val="0"/>
        <c:axId val="496612208"/>
        <c:axId val="496611816"/>
      </c:lineChart>
      <c:dateAx>
        <c:axId val="496612208"/>
        <c:scaling>
          <c:orientation val="minMax"/>
        </c:scaling>
        <c:delete val="1"/>
        <c:axPos val="b"/>
        <c:numFmt formatCode="ge" sourceLinked="1"/>
        <c:majorTickMark val="none"/>
        <c:minorTickMark val="none"/>
        <c:tickLblPos val="none"/>
        <c:crossAx val="496611816"/>
        <c:crosses val="autoZero"/>
        <c:auto val="1"/>
        <c:lblOffset val="100"/>
        <c:baseTimeUnit val="years"/>
      </c:dateAx>
      <c:valAx>
        <c:axId val="49661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6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463.57</c:v>
                </c:pt>
                <c:pt idx="1">
                  <c:v>483.27</c:v>
                </c:pt>
                <c:pt idx="2">
                  <c:v>536.22</c:v>
                </c:pt>
                <c:pt idx="3">
                  <c:v>500.82</c:v>
                </c:pt>
                <c:pt idx="4">
                  <c:v>435.27</c:v>
                </c:pt>
              </c:numCache>
            </c:numRef>
          </c:val>
          <c:extLst xmlns:c16r2="http://schemas.microsoft.com/office/drawing/2015/06/chart">
            <c:ext xmlns:c16="http://schemas.microsoft.com/office/drawing/2014/chart" uri="{C3380CC4-5D6E-409C-BE32-E72D297353CC}">
              <c16:uniqueId val="{00000000-A0D4-4250-9CAA-5697B80D8BC5}"/>
            </c:ext>
          </c:extLst>
        </c:ser>
        <c:dLbls>
          <c:showLegendKey val="0"/>
          <c:showVal val="0"/>
          <c:showCatName val="0"/>
          <c:showSerName val="0"/>
          <c:showPercent val="0"/>
          <c:showBubbleSize val="0"/>
        </c:dLbls>
        <c:gapWidth val="150"/>
        <c:axId val="497033496"/>
        <c:axId val="4972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A0D4-4250-9CAA-5697B80D8BC5}"/>
            </c:ext>
          </c:extLst>
        </c:ser>
        <c:dLbls>
          <c:showLegendKey val="0"/>
          <c:showVal val="0"/>
          <c:showCatName val="0"/>
          <c:showSerName val="0"/>
          <c:showPercent val="0"/>
          <c:showBubbleSize val="0"/>
        </c:dLbls>
        <c:marker val="1"/>
        <c:smooth val="0"/>
        <c:axId val="497033496"/>
        <c:axId val="497204376"/>
      </c:lineChart>
      <c:dateAx>
        <c:axId val="497033496"/>
        <c:scaling>
          <c:orientation val="minMax"/>
        </c:scaling>
        <c:delete val="1"/>
        <c:axPos val="b"/>
        <c:numFmt formatCode="ge" sourceLinked="1"/>
        <c:majorTickMark val="none"/>
        <c:minorTickMark val="none"/>
        <c:tickLblPos val="none"/>
        <c:crossAx val="497204376"/>
        <c:crosses val="autoZero"/>
        <c:auto val="1"/>
        <c:lblOffset val="100"/>
        <c:baseTimeUnit val="years"/>
      </c:dateAx>
      <c:valAx>
        <c:axId val="49720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0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357.29</c:v>
                </c:pt>
                <c:pt idx="1">
                  <c:v>384.96</c:v>
                </c:pt>
                <c:pt idx="2">
                  <c:v>368.97</c:v>
                </c:pt>
                <c:pt idx="3">
                  <c:v>348.66</c:v>
                </c:pt>
                <c:pt idx="4">
                  <c:v>319.45</c:v>
                </c:pt>
              </c:numCache>
            </c:numRef>
          </c:val>
          <c:extLst xmlns:c16r2="http://schemas.microsoft.com/office/drawing/2015/06/chart">
            <c:ext xmlns:c16="http://schemas.microsoft.com/office/drawing/2014/chart" uri="{C3380CC4-5D6E-409C-BE32-E72D297353CC}">
              <c16:uniqueId val="{00000000-EEB3-4708-A099-CAC27C11A146}"/>
            </c:ext>
          </c:extLst>
        </c:ser>
        <c:dLbls>
          <c:showLegendKey val="0"/>
          <c:showVal val="0"/>
          <c:showCatName val="0"/>
          <c:showSerName val="0"/>
          <c:showPercent val="0"/>
          <c:showBubbleSize val="0"/>
        </c:dLbls>
        <c:gapWidth val="150"/>
        <c:axId val="497205552"/>
        <c:axId val="4972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EB3-4708-A099-CAC27C11A146}"/>
            </c:ext>
          </c:extLst>
        </c:ser>
        <c:dLbls>
          <c:showLegendKey val="0"/>
          <c:showVal val="0"/>
          <c:showCatName val="0"/>
          <c:showSerName val="0"/>
          <c:showPercent val="0"/>
          <c:showBubbleSize val="0"/>
        </c:dLbls>
        <c:marker val="1"/>
        <c:smooth val="0"/>
        <c:axId val="497205552"/>
        <c:axId val="497205944"/>
      </c:lineChart>
      <c:dateAx>
        <c:axId val="497205552"/>
        <c:scaling>
          <c:orientation val="minMax"/>
        </c:scaling>
        <c:delete val="1"/>
        <c:axPos val="b"/>
        <c:numFmt formatCode="ge" sourceLinked="1"/>
        <c:majorTickMark val="none"/>
        <c:minorTickMark val="none"/>
        <c:tickLblPos val="none"/>
        <c:crossAx val="497205944"/>
        <c:crosses val="autoZero"/>
        <c:auto val="1"/>
        <c:lblOffset val="100"/>
        <c:baseTimeUnit val="years"/>
      </c:dateAx>
      <c:valAx>
        <c:axId val="49720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2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c:v>
                </c:pt>
                <c:pt idx="1">
                  <c:v>101.19</c:v>
                </c:pt>
                <c:pt idx="2">
                  <c:v>107.92</c:v>
                </c:pt>
                <c:pt idx="3">
                  <c:v>105.98</c:v>
                </c:pt>
                <c:pt idx="4">
                  <c:v>114.06</c:v>
                </c:pt>
              </c:numCache>
            </c:numRef>
          </c:val>
          <c:extLst xmlns:c16r2="http://schemas.microsoft.com/office/drawing/2015/06/chart">
            <c:ext xmlns:c16="http://schemas.microsoft.com/office/drawing/2014/chart" uri="{C3380CC4-5D6E-409C-BE32-E72D297353CC}">
              <c16:uniqueId val="{00000000-2F6F-4BD3-8C0A-3B94C8999217}"/>
            </c:ext>
          </c:extLst>
        </c:ser>
        <c:dLbls>
          <c:showLegendKey val="0"/>
          <c:showVal val="0"/>
          <c:showCatName val="0"/>
          <c:showSerName val="0"/>
          <c:showPercent val="0"/>
          <c:showBubbleSize val="0"/>
        </c:dLbls>
        <c:gapWidth val="150"/>
        <c:axId val="497207120"/>
        <c:axId val="49720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2F6F-4BD3-8C0A-3B94C8999217}"/>
            </c:ext>
          </c:extLst>
        </c:ser>
        <c:dLbls>
          <c:showLegendKey val="0"/>
          <c:showVal val="0"/>
          <c:showCatName val="0"/>
          <c:showSerName val="0"/>
          <c:showPercent val="0"/>
          <c:showBubbleSize val="0"/>
        </c:dLbls>
        <c:marker val="1"/>
        <c:smooth val="0"/>
        <c:axId val="497207120"/>
        <c:axId val="497207512"/>
      </c:lineChart>
      <c:dateAx>
        <c:axId val="497207120"/>
        <c:scaling>
          <c:orientation val="minMax"/>
        </c:scaling>
        <c:delete val="1"/>
        <c:axPos val="b"/>
        <c:numFmt formatCode="ge" sourceLinked="1"/>
        <c:majorTickMark val="none"/>
        <c:minorTickMark val="none"/>
        <c:tickLblPos val="none"/>
        <c:crossAx val="497207512"/>
        <c:crosses val="autoZero"/>
        <c:auto val="1"/>
        <c:lblOffset val="100"/>
        <c:baseTimeUnit val="years"/>
      </c:dateAx>
      <c:valAx>
        <c:axId val="4972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2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135.58000000000001</c:v>
                </c:pt>
                <c:pt idx="1">
                  <c:v>128.69</c:v>
                </c:pt>
                <c:pt idx="2">
                  <c:v>120.54</c:v>
                </c:pt>
                <c:pt idx="3">
                  <c:v>122.71</c:v>
                </c:pt>
                <c:pt idx="4">
                  <c:v>114.07</c:v>
                </c:pt>
              </c:numCache>
            </c:numRef>
          </c:val>
          <c:extLst xmlns:c16r2="http://schemas.microsoft.com/office/drawing/2015/06/chart">
            <c:ext xmlns:c16="http://schemas.microsoft.com/office/drawing/2014/chart" uri="{C3380CC4-5D6E-409C-BE32-E72D297353CC}">
              <c16:uniqueId val="{00000000-DE12-480D-AE18-6D86DF371698}"/>
            </c:ext>
          </c:extLst>
        </c:ser>
        <c:dLbls>
          <c:showLegendKey val="0"/>
          <c:showVal val="0"/>
          <c:showCatName val="0"/>
          <c:showSerName val="0"/>
          <c:showPercent val="0"/>
          <c:showBubbleSize val="0"/>
        </c:dLbls>
        <c:gapWidth val="150"/>
        <c:axId val="497610664"/>
        <c:axId val="49761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DE12-480D-AE18-6D86DF371698}"/>
            </c:ext>
          </c:extLst>
        </c:ser>
        <c:dLbls>
          <c:showLegendKey val="0"/>
          <c:showVal val="0"/>
          <c:showCatName val="0"/>
          <c:showSerName val="0"/>
          <c:showPercent val="0"/>
          <c:showBubbleSize val="0"/>
        </c:dLbls>
        <c:marker val="1"/>
        <c:smooth val="0"/>
        <c:axId val="497610664"/>
        <c:axId val="497611056"/>
      </c:lineChart>
      <c:dateAx>
        <c:axId val="497610664"/>
        <c:scaling>
          <c:orientation val="minMax"/>
        </c:scaling>
        <c:delete val="1"/>
        <c:axPos val="b"/>
        <c:numFmt formatCode="ge" sourceLinked="1"/>
        <c:majorTickMark val="none"/>
        <c:minorTickMark val="none"/>
        <c:tickLblPos val="none"/>
        <c:crossAx val="497611056"/>
        <c:crosses val="autoZero"/>
        <c:auto val="1"/>
        <c:lblOffset val="100"/>
        <c:baseTimeUnit val="years"/>
      </c:dateAx>
      <c:valAx>
        <c:axId val="4976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大分県　豊後高田市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22970</v>
      </c>
      <c r="AM8" s="59"/>
      <c r="AN8" s="59"/>
      <c r="AO8" s="59"/>
      <c r="AP8" s="59"/>
      <c r="AQ8" s="59"/>
      <c r="AR8" s="59"/>
      <c r="AS8" s="59"/>
      <c r="AT8" s="50">
        <f>データ!$S$6</f>
        <v>206.24</v>
      </c>
      <c r="AU8" s="51"/>
      <c r="AV8" s="51"/>
      <c r="AW8" s="51"/>
      <c r="AX8" s="51"/>
      <c r="AY8" s="51"/>
      <c r="AZ8" s="51"/>
      <c r="BA8" s="51"/>
      <c r="BB8" s="52">
        <f>データ!$T$6</f>
        <v>111.38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73.02</v>
      </c>
      <c r="J10" s="51"/>
      <c r="K10" s="51"/>
      <c r="L10" s="51"/>
      <c r="M10" s="51"/>
      <c r="N10" s="51"/>
      <c r="O10" s="62"/>
      <c r="P10" s="52">
        <f>データ!$P$6</f>
        <v>52.78</v>
      </c>
      <c r="Q10" s="52"/>
      <c r="R10" s="52"/>
      <c r="S10" s="52"/>
      <c r="T10" s="52"/>
      <c r="U10" s="52"/>
      <c r="V10" s="52"/>
      <c r="W10" s="59">
        <f>データ!$Q$6</f>
        <v>2480</v>
      </c>
      <c r="X10" s="59"/>
      <c r="Y10" s="59"/>
      <c r="Z10" s="59"/>
      <c r="AA10" s="59"/>
      <c r="AB10" s="59"/>
      <c r="AC10" s="59"/>
      <c r="AD10" s="2"/>
      <c r="AE10" s="2"/>
      <c r="AF10" s="2"/>
      <c r="AG10" s="2"/>
      <c r="AH10" s="4"/>
      <c r="AI10" s="4"/>
      <c r="AJ10" s="4"/>
      <c r="AK10" s="4"/>
      <c r="AL10" s="59">
        <f>データ!$U$6</f>
        <v>12065</v>
      </c>
      <c r="AM10" s="59"/>
      <c r="AN10" s="59"/>
      <c r="AO10" s="59"/>
      <c r="AP10" s="59"/>
      <c r="AQ10" s="59"/>
      <c r="AR10" s="59"/>
      <c r="AS10" s="59"/>
      <c r="AT10" s="50">
        <f>データ!$V$6</f>
        <v>22</v>
      </c>
      <c r="AU10" s="51"/>
      <c r="AV10" s="51"/>
      <c r="AW10" s="51"/>
      <c r="AX10" s="51"/>
      <c r="AY10" s="51"/>
      <c r="AZ10" s="51"/>
      <c r="BA10" s="51"/>
      <c r="BB10" s="52">
        <f>データ!$W$6</f>
        <v>548.41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2">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2">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2"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2">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2">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4" t="s">
        <v>118</v>
      </c>
      <c r="BM66" s="85"/>
      <c r="BN66" s="85"/>
      <c r="BO66" s="85"/>
      <c r="BP66" s="85"/>
      <c r="BQ66" s="85"/>
      <c r="BR66" s="85"/>
      <c r="BS66" s="85"/>
      <c r="BT66" s="85"/>
      <c r="BU66" s="85"/>
      <c r="BV66" s="85"/>
      <c r="BW66" s="85"/>
      <c r="BX66" s="85"/>
      <c r="BY66" s="85"/>
      <c r="BZ66" s="86"/>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iuowkl3Wo7U9yTkstRZude893CA5GwBxIYCxNZknLG6DrSdcIB9V47a7ozA1eOh9g58F/wwrQb40smh4j68gg==" saltValue="8Isc/AuCPblZgBtMc8gS4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442097</v>
      </c>
      <c r="D6" s="33">
        <f t="shared" si="3"/>
        <v>46</v>
      </c>
      <c r="E6" s="33">
        <f t="shared" si="3"/>
        <v>1</v>
      </c>
      <c r="F6" s="33">
        <f t="shared" si="3"/>
        <v>0</v>
      </c>
      <c r="G6" s="33">
        <f t="shared" si="3"/>
        <v>1</v>
      </c>
      <c r="H6" s="33" t="str">
        <f t="shared" si="3"/>
        <v>大分県　豊後高田市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73.02</v>
      </c>
      <c r="P6" s="34">
        <f t="shared" si="3"/>
        <v>52.78</v>
      </c>
      <c r="Q6" s="34">
        <f t="shared" si="3"/>
        <v>2480</v>
      </c>
      <c r="R6" s="34">
        <f t="shared" si="3"/>
        <v>22970</v>
      </c>
      <c r="S6" s="34">
        <f t="shared" si="3"/>
        <v>206.24</v>
      </c>
      <c r="T6" s="34">
        <f t="shared" si="3"/>
        <v>111.38</v>
      </c>
      <c r="U6" s="34">
        <f t="shared" si="3"/>
        <v>12065</v>
      </c>
      <c r="V6" s="34">
        <f t="shared" si="3"/>
        <v>22</v>
      </c>
      <c r="W6" s="34">
        <f t="shared" si="3"/>
        <v>548.41</v>
      </c>
      <c r="X6" s="35">
        <f>IF(X7="",NA(),X7)</f>
        <v>102.03</v>
      </c>
      <c r="Y6" s="35">
        <f t="shared" ref="Y6:AG6" si="4">IF(Y7="",NA(),Y7)</f>
        <v>107.64</v>
      </c>
      <c r="Z6" s="35">
        <f t="shared" si="4"/>
        <v>113.48</v>
      </c>
      <c r="AA6" s="35">
        <f t="shared" si="4"/>
        <v>113.37</v>
      </c>
      <c r="AB6" s="35">
        <f t="shared" si="4"/>
        <v>118.05</v>
      </c>
      <c r="AC6" s="35">
        <f t="shared" si="4"/>
        <v>107.95</v>
      </c>
      <c r="AD6" s="35">
        <f t="shared" si="4"/>
        <v>109.49</v>
      </c>
      <c r="AE6" s="35">
        <f t="shared" si="4"/>
        <v>111.06</v>
      </c>
      <c r="AF6" s="35">
        <f t="shared" si="4"/>
        <v>111.34</v>
      </c>
      <c r="AG6" s="35">
        <f t="shared" si="4"/>
        <v>110.02</v>
      </c>
      <c r="AH6" s="34" t="str">
        <f>IF(AH7="","",IF(AH7="-","【-】","【"&amp;SUBSTITUTE(TEXT(AH7,"#,##0.00"),"-","△")&amp;"】"))</f>
        <v>【113.39】</v>
      </c>
      <c r="AI6" s="35">
        <f>IF(AI7="",NA(),AI7)</f>
        <v>1.26</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463.57</v>
      </c>
      <c r="AU6" s="35">
        <f t="shared" ref="AU6:BC6" si="6">IF(AU7="",NA(),AU7)</f>
        <v>483.27</v>
      </c>
      <c r="AV6" s="35">
        <f t="shared" si="6"/>
        <v>536.22</v>
      </c>
      <c r="AW6" s="35">
        <f t="shared" si="6"/>
        <v>500.82</v>
      </c>
      <c r="AX6" s="35">
        <f t="shared" si="6"/>
        <v>435.27</v>
      </c>
      <c r="AY6" s="35">
        <f t="shared" si="6"/>
        <v>1081.23</v>
      </c>
      <c r="AZ6" s="35">
        <f t="shared" si="6"/>
        <v>406.37</v>
      </c>
      <c r="BA6" s="35">
        <f t="shared" si="6"/>
        <v>398.29</v>
      </c>
      <c r="BB6" s="35">
        <f t="shared" si="6"/>
        <v>388.67</v>
      </c>
      <c r="BC6" s="35">
        <f t="shared" si="6"/>
        <v>355.27</v>
      </c>
      <c r="BD6" s="34" t="str">
        <f>IF(BD7="","",IF(BD7="-","【-】","【"&amp;SUBSTITUTE(TEXT(BD7,"#,##0.00"),"-","△")&amp;"】"))</f>
        <v>【264.34】</v>
      </c>
      <c r="BE6" s="35">
        <f>IF(BE7="",NA(),BE7)</f>
        <v>357.29</v>
      </c>
      <c r="BF6" s="35">
        <f t="shared" ref="BF6:BN6" si="7">IF(BF7="",NA(),BF7)</f>
        <v>384.96</v>
      </c>
      <c r="BG6" s="35">
        <f t="shared" si="7"/>
        <v>368.97</v>
      </c>
      <c r="BH6" s="35">
        <f t="shared" si="7"/>
        <v>348.66</v>
      </c>
      <c r="BI6" s="35">
        <f t="shared" si="7"/>
        <v>319.45</v>
      </c>
      <c r="BJ6" s="35">
        <f t="shared" si="7"/>
        <v>443.13</v>
      </c>
      <c r="BK6" s="35">
        <f t="shared" si="7"/>
        <v>442.54</v>
      </c>
      <c r="BL6" s="35">
        <f t="shared" si="7"/>
        <v>431</v>
      </c>
      <c r="BM6" s="35">
        <f t="shared" si="7"/>
        <v>422.5</v>
      </c>
      <c r="BN6" s="35">
        <f t="shared" si="7"/>
        <v>458.27</v>
      </c>
      <c r="BO6" s="34" t="str">
        <f>IF(BO7="","",IF(BO7="-","【-】","【"&amp;SUBSTITUTE(TEXT(BO7,"#,##0.00"),"-","△")&amp;"】"))</f>
        <v>【274.27】</v>
      </c>
      <c r="BP6" s="35">
        <f>IF(BP7="",NA(),BP7)</f>
        <v>96</v>
      </c>
      <c r="BQ6" s="35">
        <f t="shared" ref="BQ6:BY6" si="8">IF(BQ7="",NA(),BQ7)</f>
        <v>101.19</v>
      </c>
      <c r="BR6" s="35">
        <f t="shared" si="8"/>
        <v>107.92</v>
      </c>
      <c r="BS6" s="35">
        <f t="shared" si="8"/>
        <v>105.98</v>
      </c>
      <c r="BT6" s="35">
        <f t="shared" si="8"/>
        <v>114.06</v>
      </c>
      <c r="BU6" s="35">
        <f t="shared" si="8"/>
        <v>95.4</v>
      </c>
      <c r="BV6" s="35">
        <f t="shared" si="8"/>
        <v>98.6</v>
      </c>
      <c r="BW6" s="35">
        <f t="shared" si="8"/>
        <v>100.82</v>
      </c>
      <c r="BX6" s="35">
        <f t="shared" si="8"/>
        <v>101.64</v>
      </c>
      <c r="BY6" s="35">
        <f t="shared" si="8"/>
        <v>96.77</v>
      </c>
      <c r="BZ6" s="34" t="str">
        <f>IF(BZ7="","",IF(BZ7="-","【-】","【"&amp;SUBSTITUTE(TEXT(BZ7,"#,##0.00"),"-","△")&amp;"】"))</f>
        <v>【104.36】</v>
      </c>
      <c r="CA6" s="35">
        <f>IF(CA7="",NA(),CA7)</f>
        <v>135.58000000000001</v>
      </c>
      <c r="CB6" s="35">
        <f t="shared" ref="CB6:CJ6" si="9">IF(CB7="",NA(),CB7)</f>
        <v>128.69</v>
      </c>
      <c r="CC6" s="35">
        <f t="shared" si="9"/>
        <v>120.54</v>
      </c>
      <c r="CD6" s="35">
        <f t="shared" si="9"/>
        <v>122.71</v>
      </c>
      <c r="CE6" s="35">
        <f t="shared" si="9"/>
        <v>114.07</v>
      </c>
      <c r="CF6" s="35">
        <f t="shared" si="9"/>
        <v>186.15</v>
      </c>
      <c r="CG6" s="35">
        <f t="shared" si="9"/>
        <v>181.67</v>
      </c>
      <c r="CH6" s="35">
        <f t="shared" si="9"/>
        <v>179.55</v>
      </c>
      <c r="CI6" s="35">
        <f t="shared" si="9"/>
        <v>179.16</v>
      </c>
      <c r="CJ6" s="35">
        <f t="shared" si="9"/>
        <v>187.18</v>
      </c>
      <c r="CK6" s="34" t="str">
        <f>IF(CK7="","",IF(CK7="-","【-】","【"&amp;SUBSTITUTE(TEXT(CK7,"#,##0.00"),"-","△")&amp;"】"))</f>
        <v>【165.71】</v>
      </c>
      <c r="CL6" s="35">
        <f>IF(CL7="",NA(),CL7)</f>
        <v>62.36</v>
      </c>
      <c r="CM6" s="35">
        <f t="shared" ref="CM6:CU6" si="10">IF(CM7="",NA(),CM7)</f>
        <v>61.83</v>
      </c>
      <c r="CN6" s="35">
        <f t="shared" si="10"/>
        <v>62.52</v>
      </c>
      <c r="CO6" s="35">
        <f t="shared" si="10"/>
        <v>64.44</v>
      </c>
      <c r="CP6" s="35">
        <f t="shared" si="10"/>
        <v>64.89</v>
      </c>
      <c r="CQ6" s="35">
        <f t="shared" si="10"/>
        <v>54.47</v>
      </c>
      <c r="CR6" s="35">
        <f t="shared" si="10"/>
        <v>53.61</v>
      </c>
      <c r="CS6" s="35">
        <f t="shared" si="10"/>
        <v>53.52</v>
      </c>
      <c r="CT6" s="35">
        <f t="shared" si="10"/>
        <v>54.24</v>
      </c>
      <c r="CU6" s="35">
        <f t="shared" si="10"/>
        <v>55.88</v>
      </c>
      <c r="CV6" s="34" t="str">
        <f>IF(CV7="","",IF(CV7="-","【-】","【"&amp;SUBSTITUTE(TEXT(CV7,"#,##0.00"),"-","△")&amp;"】"))</f>
        <v>【60.41】</v>
      </c>
      <c r="CW6" s="35">
        <f>IF(CW7="",NA(),CW7)</f>
        <v>91.35</v>
      </c>
      <c r="CX6" s="35">
        <f t="shared" ref="CX6:DF6" si="11">IF(CX7="",NA(),CX7)</f>
        <v>91.8</v>
      </c>
      <c r="CY6" s="35">
        <f t="shared" si="11"/>
        <v>90.15</v>
      </c>
      <c r="CZ6" s="35">
        <f t="shared" si="11"/>
        <v>88.24</v>
      </c>
      <c r="DA6" s="35">
        <f t="shared" si="11"/>
        <v>90</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37.380000000000003</v>
      </c>
      <c r="DI6" s="35">
        <f t="shared" ref="DI6:DQ6" si="12">IF(DI7="",NA(),DI7)</f>
        <v>37.24</v>
      </c>
      <c r="DJ6" s="35">
        <f t="shared" si="12"/>
        <v>38.79</v>
      </c>
      <c r="DK6" s="35">
        <f t="shared" si="12"/>
        <v>40.31</v>
      </c>
      <c r="DL6" s="35">
        <f t="shared" si="12"/>
        <v>41.6</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2.48</v>
      </c>
      <c r="DT6" s="35">
        <f t="shared" ref="DT6:EB6" si="13">IF(DT7="",NA(),DT7)</f>
        <v>2.84</v>
      </c>
      <c r="DU6" s="34">
        <f t="shared" si="13"/>
        <v>0</v>
      </c>
      <c r="DV6" s="35">
        <f t="shared" si="13"/>
        <v>6.11</v>
      </c>
      <c r="DW6" s="35">
        <f t="shared" si="13"/>
        <v>5.47</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0.99</v>
      </c>
      <c r="EE6" s="35">
        <f t="shared" ref="EE6:EM6" si="14">IF(EE7="",NA(),EE7)</f>
        <v>1.1399999999999999</v>
      </c>
      <c r="EF6" s="34">
        <f t="shared" si="14"/>
        <v>0</v>
      </c>
      <c r="EG6" s="35">
        <f t="shared" si="14"/>
        <v>0.81</v>
      </c>
      <c r="EH6" s="35">
        <f t="shared" si="14"/>
        <v>1.89</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2">
      <c r="A7" s="28"/>
      <c r="B7" s="37">
        <v>2017</v>
      </c>
      <c r="C7" s="37">
        <v>442097</v>
      </c>
      <c r="D7" s="37">
        <v>46</v>
      </c>
      <c r="E7" s="37">
        <v>1</v>
      </c>
      <c r="F7" s="37">
        <v>0</v>
      </c>
      <c r="G7" s="37">
        <v>1</v>
      </c>
      <c r="H7" s="37" t="s">
        <v>105</v>
      </c>
      <c r="I7" s="37" t="s">
        <v>106</v>
      </c>
      <c r="J7" s="37" t="s">
        <v>107</v>
      </c>
      <c r="K7" s="37" t="s">
        <v>108</v>
      </c>
      <c r="L7" s="37" t="s">
        <v>109</v>
      </c>
      <c r="M7" s="37" t="s">
        <v>110</v>
      </c>
      <c r="N7" s="38" t="s">
        <v>111</v>
      </c>
      <c r="O7" s="38">
        <v>73.02</v>
      </c>
      <c r="P7" s="38">
        <v>52.78</v>
      </c>
      <c r="Q7" s="38">
        <v>2480</v>
      </c>
      <c r="R7" s="38">
        <v>22970</v>
      </c>
      <c r="S7" s="38">
        <v>206.24</v>
      </c>
      <c r="T7" s="38">
        <v>111.38</v>
      </c>
      <c r="U7" s="38">
        <v>12065</v>
      </c>
      <c r="V7" s="38">
        <v>22</v>
      </c>
      <c r="W7" s="38">
        <v>548.41</v>
      </c>
      <c r="X7" s="38">
        <v>102.03</v>
      </c>
      <c r="Y7" s="38">
        <v>107.64</v>
      </c>
      <c r="Z7" s="38">
        <v>113.48</v>
      </c>
      <c r="AA7" s="38">
        <v>113.37</v>
      </c>
      <c r="AB7" s="38">
        <v>118.05</v>
      </c>
      <c r="AC7" s="38">
        <v>107.95</v>
      </c>
      <c r="AD7" s="38">
        <v>109.49</v>
      </c>
      <c r="AE7" s="38">
        <v>111.06</v>
      </c>
      <c r="AF7" s="38">
        <v>111.34</v>
      </c>
      <c r="AG7" s="38">
        <v>110.02</v>
      </c>
      <c r="AH7" s="38">
        <v>113.39</v>
      </c>
      <c r="AI7" s="38">
        <v>1.26</v>
      </c>
      <c r="AJ7" s="38">
        <v>0</v>
      </c>
      <c r="AK7" s="38">
        <v>0</v>
      </c>
      <c r="AL7" s="38">
        <v>0</v>
      </c>
      <c r="AM7" s="38">
        <v>0</v>
      </c>
      <c r="AN7" s="38">
        <v>13.47</v>
      </c>
      <c r="AO7" s="38">
        <v>9.49</v>
      </c>
      <c r="AP7" s="38">
        <v>9.35</v>
      </c>
      <c r="AQ7" s="38">
        <v>10.130000000000001</v>
      </c>
      <c r="AR7" s="38">
        <v>7.31</v>
      </c>
      <c r="AS7" s="38">
        <v>0.85</v>
      </c>
      <c r="AT7" s="38">
        <v>463.57</v>
      </c>
      <c r="AU7" s="38">
        <v>483.27</v>
      </c>
      <c r="AV7" s="38">
        <v>536.22</v>
      </c>
      <c r="AW7" s="38">
        <v>500.82</v>
      </c>
      <c r="AX7" s="38">
        <v>435.27</v>
      </c>
      <c r="AY7" s="38">
        <v>1081.23</v>
      </c>
      <c r="AZ7" s="38">
        <v>406.37</v>
      </c>
      <c r="BA7" s="38">
        <v>398.29</v>
      </c>
      <c r="BB7" s="38">
        <v>388.67</v>
      </c>
      <c r="BC7" s="38">
        <v>355.27</v>
      </c>
      <c r="BD7" s="38">
        <v>264.33999999999997</v>
      </c>
      <c r="BE7" s="38">
        <v>357.29</v>
      </c>
      <c r="BF7" s="38">
        <v>384.96</v>
      </c>
      <c r="BG7" s="38">
        <v>368.97</v>
      </c>
      <c r="BH7" s="38">
        <v>348.66</v>
      </c>
      <c r="BI7" s="38">
        <v>319.45</v>
      </c>
      <c r="BJ7" s="38">
        <v>443.13</v>
      </c>
      <c r="BK7" s="38">
        <v>442.54</v>
      </c>
      <c r="BL7" s="38">
        <v>431</v>
      </c>
      <c r="BM7" s="38">
        <v>422.5</v>
      </c>
      <c r="BN7" s="38">
        <v>458.27</v>
      </c>
      <c r="BO7" s="38">
        <v>274.27</v>
      </c>
      <c r="BP7" s="38">
        <v>96</v>
      </c>
      <c r="BQ7" s="38">
        <v>101.19</v>
      </c>
      <c r="BR7" s="38">
        <v>107.92</v>
      </c>
      <c r="BS7" s="38">
        <v>105.98</v>
      </c>
      <c r="BT7" s="38">
        <v>114.06</v>
      </c>
      <c r="BU7" s="38">
        <v>95.4</v>
      </c>
      <c r="BV7" s="38">
        <v>98.6</v>
      </c>
      <c r="BW7" s="38">
        <v>100.82</v>
      </c>
      <c r="BX7" s="38">
        <v>101.64</v>
      </c>
      <c r="BY7" s="38">
        <v>96.77</v>
      </c>
      <c r="BZ7" s="38">
        <v>104.36</v>
      </c>
      <c r="CA7" s="38">
        <v>135.58000000000001</v>
      </c>
      <c r="CB7" s="38">
        <v>128.69</v>
      </c>
      <c r="CC7" s="38">
        <v>120.54</v>
      </c>
      <c r="CD7" s="38">
        <v>122.71</v>
      </c>
      <c r="CE7" s="38">
        <v>114.07</v>
      </c>
      <c r="CF7" s="38">
        <v>186.15</v>
      </c>
      <c r="CG7" s="38">
        <v>181.67</v>
      </c>
      <c r="CH7" s="38">
        <v>179.55</v>
      </c>
      <c r="CI7" s="38">
        <v>179.16</v>
      </c>
      <c r="CJ7" s="38">
        <v>187.18</v>
      </c>
      <c r="CK7" s="38">
        <v>165.71</v>
      </c>
      <c r="CL7" s="38">
        <v>62.36</v>
      </c>
      <c r="CM7" s="38">
        <v>61.83</v>
      </c>
      <c r="CN7" s="38">
        <v>62.52</v>
      </c>
      <c r="CO7" s="38">
        <v>64.44</v>
      </c>
      <c r="CP7" s="38">
        <v>64.89</v>
      </c>
      <c r="CQ7" s="38">
        <v>54.47</v>
      </c>
      <c r="CR7" s="38">
        <v>53.61</v>
      </c>
      <c r="CS7" s="38">
        <v>53.52</v>
      </c>
      <c r="CT7" s="38">
        <v>54.24</v>
      </c>
      <c r="CU7" s="38">
        <v>55.88</v>
      </c>
      <c r="CV7" s="38">
        <v>60.41</v>
      </c>
      <c r="CW7" s="38">
        <v>91.35</v>
      </c>
      <c r="CX7" s="38">
        <v>91.8</v>
      </c>
      <c r="CY7" s="38">
        <v>90.15</v>
      </c>
      <c r="CZ7" s="38">
        <v>88.24</v>
      </c>
      <c r="DA7" s="38">
        <v>90</v>
      </c>
      <c r="DB7" s="38">
        <v>81.459999999999994</v>
      </c>
      <c r="DC7" s="38">
        <v>81.31</v>
      </c>
      <c r="DD7" s="38">
        <v>81.459999999999994</v>
      </c>
      <c r="DE7" s="38">
        <v>81.680000000000007</v>
      </c>
      <c r="DF7" s="38">
        <v>80.989999999999995</v>
      </c>
      <c r="DG7" s="38">
        <v>89.93</v>
      </c>
      <c r="DH7" s="38">
        <v>37.380000000000003</v>
      </c>
      <c r="DI7" s="38">
        <v>37.24</v>
      </c>
      <c r="DJ7" s="38">
        <v>38.79</v>
      </c>
      <c r="DK7" s="38">
        <v>40.31</v>
      </c>
      <c r="DL7" s="38">
        <v>41.6</v>
      </c>
      <c r="DM7" s="38">
        <v>38.520000000000003</v>
      </c>
      <c r="DN7" s="38">
        <v>46.67</v>
      </c>
      <c r="DO7" s="38">
        <v>47.7</v>
      </c>
      <c r="DP7" s="38">
        <v>48.14</v>
      </c>
      <c r="DQ7" s="38">
        <v>46.61</v>
      </c>
      <c r="DR7" s="38">
        <v>48.12</v>
      </c>
      <c r="DS7" s="38">
        <v>2.48</v>
      </c>
      <c r="DT7" s="38">
        <v>2.84</v>
      </c>
      <c r="DU7" s="38">
        <v>0</v>
      </c>
      <c r="DV7" s="38">
        <v>6.11</v>
      </c>
      <c r="DW7" s="38">
        <v>5.47</v>
      </c>
      <c r="DX7" s="38">
        <v>9.43</v>
      </c>
      <c r="DY7" s="38">
        <v>10.029999999999999</v>
      </c>
      <c r="DZ7" s="38">
        <v>7.26</v>
      </c>
      <c r="EA7" s="38">
        <v>11.13</v>
      </c>
      <c r="EB7" s="38">
        <v>10.84</v>
      </c>
      <c r="EC7" s="38">
        <v>15.89</v>
      </c>
      <c r="ED7" s="38">
        <v>0.99</v>
      </c>
      <c r="EE7" s="38">
        <v>1.1399999999999999</v>
      </c>
      <c r="EF7" s="38">
        <v>0</v>
      </c>
      <c r="EG7" s="38">
        <v>0.81</v>
      </c>
      <c r="EH7" s="38">
        <v>1.89</v>
      </c>
      <c r="EI7" s="38">
        <v>0.71</v>
      </c>
      <c r="EJ7" s="38">
        <v>0.68</v>
      </c>
      <c r="EK7" s="38">
        <v>1.65</v>
      </c>
      <c r="EL7" s="38">
        <v>0.47</v>
      </c>
      <c r="EM7" s="38">
        <v>0.39</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2019-01-24T06:04:46Z</cp:lastPrinted>
  <dcterms:created xsi:type="dcterms:W3CDTF">2018-12-03T08:39:13Z</dcterms:created>
  <dcterms:modified xsi:type="dcterms:W3CDTF">2019-01-28T02:57:55Z</dcterms:modified>
  <cp:category/>
</cp:coreProperties>
</file>