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801791\市町村振興課共有\財政班\財政担当30年度\決算統計\02公営企業\15経営比較分析表\04 経営比較分析表（H29年度決算）の分析等について\05_確認済みの分析表\08 竹田市\"/>
    </mc:Choice>
  </mc:AlternateContent>
  <workbookProtection workbookAlgorithmName="SHA-512" workbookHashValue="6KzmjNSvcZYnAZrSpQmfSrDidEkxIopjBzBLtjTZRNOJ/2DjsBNaSYMnsJaLcqZGgf6gCyBDf+1nhmDVufsJkQ==" workbookSaltValue="UAM/BpwQ4H4fNGFJW/Se1Q=="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S6" i="5"/>
  <c r="R6" i="5"/>
  <c r="Q6" i="5"/>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W10" i="4"/>
  <c r="P10" i="4"/>
  <c r="I10" i="4"/>
  <c r="B10" i="4"/>
  <c r="BB8" i="4"/>
  <c r="AT8" i="4"/>
  <c r="AL8" i="4"/>
  <c r="P8" i="4"/>
  <c r="I8" i="4"/>
  <c r="C10" i="5" l="1"/>
  <c r="D10" i="5"/>
  <c r="E10" i="5"/>
  <c r="B10" i="5"/>
</calcChain>
</file>

<file path=xl/sharedStrings.xml><?xml version="1.0" encoding="utf-8"?>
<sst xmlns="http://schemas.openxmlformats.org/spreadsheetml/2006/main" count="251" uniqueCount="126">
  <si>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</si>
  <si>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</si>
  <si>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</si>
  <si>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</si>
  <si>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</si>
  <si>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</si>
  <si>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</si>
  <si>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</si>
  <si>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</si>
  <si>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</si>
  <si>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</si>
  <si>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</si>
  <si>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</si>
  <si>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</si>
  <si>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</si>
  <si>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</si>
  <si>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</si>
  <si>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</si>
  <si>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</si>
  <si>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</si>
  <si>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</si>
  <si>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</si>
  <si>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</si>
  <si>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</si>
  <si>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</si>
  <si>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</si>
  <si>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</si>
  <si>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</si>
  <si>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</si>
  <si>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</si>
  <si>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</si>
  <si>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</si>
  <si>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</si>
  <si>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</si>
  <si>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</si>
  <si>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</si>
  <si>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</si>
  <si>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</si>
  <si>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</si>
  <si>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</si>
  <si>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</si>
  <si>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</si>
  <si>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</si>
  <si>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</si>
  <si>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</si>
  <si>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</si>
  <si>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</si>
  <si>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</si>
  <si>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</si>
  <si>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</si>
  <si>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</si>
  <si>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</si>
  <si>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</si>
  <si>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</si>
  <si>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</si>
  <si>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</si>
  <si>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</si>
  <si>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</si>
  <si>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</si>
  <si>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</si>
  <si>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</si>
  <si>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</si>
  <si>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</si>
  <si>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</si>
  <si>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</si>
  <si>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</si>
  <si>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</si>
  <si>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</si>
  <si>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</si>
  <si>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</si>
  <si>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</si>
  <si>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</si>
  <si>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</si>
  <si>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</si>
  <si>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</si>
  <si>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</si>
  <si>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</si>
  <si>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</si>
  <si>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</si>
  <si>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</si>
  <si>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</si>
  <si>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</si>
  <si>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</si>
  <si>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</si>
  <si>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</si>
  <si>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</si>
  <si>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</si>
  <si>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</si>
  <si>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</si>
  <si>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</si>
  <si>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</si>
  <si>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</si>
  <si>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</si>
  <si>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</si>
  <si>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</si>
  <si>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</si>
  <si>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</si>
  <si>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</si>
  <si>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</si>
  <si>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</si>
  <si>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</si>
  <si>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</si>
  <si>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</si>
  <si>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</si>
  <si>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</si>
  <si>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</si>
  <si>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</si>
  <si>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</si>
  <si>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</si>
  <si>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</si>
  <si>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竹田市</t>
  </si>
  <si>
    <t>法非適用</t>
  </si>
  <si>
    <t>下水道事業</t>
  </si>
  <si>
    <t>特定地域生活排水処理</t>
  </si>
  <si>
    <t>K3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</si>
  <si>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</si>
  <si>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</si>
  <si>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</si>
  <si>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</si>
  <si>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</si>
  <si>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</si>
  <si>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</si>
  <si>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</si>
  <si>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平成16年度から、市町村設置型浄化槽の整備を進めており、毎年70基程度の浄化槽が設置されています。設置から10年程度が経過した浄化槽のブロアー等の修理費用が増加してきており、今後も維持管理にかかる費用が年々増加していくことが予想されます。</t>
    <phoneticPr fontId="4"/>
  </si>
  <si>
    <r>
      <rPr>
        <sz val="11"/>
        <rFont val="ＭＳ ゴシック"/>
        <family val="3"/>
        <charset val="128"/>
      </rPr>
      <t>①『収益的収支比率』：100％を超えている状況です。維持管理費の大半は使用料収入で賄えています。
④『企業債残高』：ほぼ横ばいで推移していますが、設置基数の増加で事業規模が増加しているため、指標としては年々低くなってきています。</t>
    </r>
    <r>
      <rPr>
        <sz val="11"/>
        <color rgb="FFFF0000"/>
        <rFont val="ＭＳ ゴシック"/>
        <family val="3"/>
        <charset val="128"/>
      </rPr>
      <t xml:space="preserve">
</t>
    </r>
    <r>
      <rPr>
        <sz val="11"/>
        <rFont val="ＭＳ ゴシック"/>
        <family val="3"/>
        <charset val="128"/>
      </rPr>
      <t>⑤『経費回収率』：類似団体平均よりは高いものの、100％を下回っていることから料金水準引き上げの検討が必要です。</t>
    </r>
    <r>
      <rPr>
        <sz val="11"/>
        <color rgb="FFFF0000"/>
        <rFont val="ＭＳ ゴシック"/>
        <family val="3"/>
        <charset val="128"/>
      </rPr>
      <t xml:space="preserve">
</t>
    </r>
    <r>
      <rPr>
        <sz val="11"/>
        <rFont val="ＭＳ ゴシック"/>
        <family val="3"/>
        <charset val="128"/>
      </rPr>
      <t>⑥『汚水処理原価』：類似団体平均に比べ高い水準です。類似団体より汚水処理にかかる委託費と資本費が高いことが原因ではないかと考えられます。浄化槽の設置数が増加した分、使用料収入も増加しましたが、支払消費税も増加し、結果として原価が上がったものと考えられます。</t>
    </r>
    <r>
      <rPr>
        <sz val="11"/>
        <color rgb="FFFF0000"/>
        <rFont val="ＭＳ ゴシック"/>
        <family val="3"/>
        <charset val="128"/>
      </rPr>
      <t xml:space="preserve">
</t>
    </r>
    <r>
      <rPr>
        <sz val="11"/>
        <rFont val="ＭＳ ゴシック"/>
        <family val="3"/>
        <charset val="128"/>
      </rPr>
      <t>⑦『施設利用率』：平均処理能力と現在処理能力が同等のため、100％を保持しています。</t>
    </r>
    <r>
      <rPr>
        <sz val="11"/>
        <color rgb="FFFF0000"/>
        <rFont val="ＭＳ ゴシック"/>
        <family val="3"/>
        <charset val="128"/>
      </rPr>
      <t xml:space="preserve">
</t>
    </r>
    <r>
      <rPr>
        <sz val="11"/>
        <rFont val="ＭＳ ゴシック"/>
        <family val="3"/>
        <charset val="128"/>
      </rPr>
      <t>⑧『水洗化率』：基本的に100%ですが、年度内に浄化槽を設置しているが、基準日である3月31日までに供用開始ができないところがあるため率が100％となっていません。</t>
    </r>
    <rPh sb="21" eb="23">
      <t>ジョウキョウ</t>
    </rPh>
    <rPh sb="166" eb="168">
      <t>ヒツヨウ</t>
    </rPh>
    <rPh sb="193" eb="195">
      <t>スイジュン</t>
    </rPh>
    <rPh sb="233" eb="234">
      <t>カンガ</t>
    </rPh>
    <rPh sb="286" eb="287">
      <t>ア</t>
    </rPh>
    <rPh sb="293" eb="294">
      <t>カンガ</t>
    </rPh>
    <phoneticPr fontId="4"/>
  </si>
  <si>
    <t>設置から10年以上経過した浄化槽に係る維持費等が増加していくことで、維持管理コストが増加していく懸念があります。平成28年度策定の経営戦略を元に、事業の見直し等を含めて抜本的な改革を検討していく必要があります。</t>
    <rPh sb="76" eb="78">
      <t>ミナオ</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</si>
</sst>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rgb="FFFF0000"/>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FC5-46AC-8B9B-A0E51C7A88F8}"/>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6FC5-46AC-8B9B-A0E51C7A88F8}"/>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3E85-4559-BC40-5A3D55EE92FC}"/>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58.06</c:v>
                </c:pt>
                <c:pt idx="1">
                  <c:v>59.08</c:v>
                </c:pt>
                <c:pt idx="2">
                  <c:v>58.25</c:v>
                </c:pt>
                <c:pt idx="3">
                  <c:v>61.55</c:v>
                </c:pt>
                <c:pt idx="4">
                  <c:v>57.22</c:v>
                </c:pt>
              </c:numCache>
            </c:numRef>
          </c:val>
          <c:smooth val="0"/>
          <c:extLst>
            <c:ext xmlns:c16="http://schemas.microsoft.com/office/drawing/2014/chart" uri="{C3380CC4-5D6E-409C-BE32-E72D297353CC}">
              <c16:uniqueId val="{00000001-3E85-4559-BC40-5A3D55EE92FC}"/>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99.03</c:v>
                </c:pt>
                <c:pt idx="1">
                  <c:v>98.44</c:v>
                </c:pt>
                <c:pt idx="2">
                  <c:v>98.97</c:v>
                </c:pt>
                <c:pt idx="3">
                  <c:v>99.58</c:v>
                </c:pt>
                <c:pt idx="4">
                  <c:v>98.94</c:v>
                </c:pt>
              </c:numCache>
            </c:numRef>
          </c:val>
          <c:extLst>
            <c:ext xmlns:c16="http://schemas.microsoft.com/office/drawing/2014/chart" uri="{C3380CC4-5D6E-409C-BE32-E72D297353CC}">
              <c16:uniqueId val="{00000000-F9F4-4E65-B8E8-DB74E112A527}"/>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75.790000000000006</c:v>
                </c:pt>
                <c:pt idx="1">
                  <c:v>77.12</c:v>
                </c:pt>
                <c:pt idx="2">
                  <c:v>68.150000000000006</c:v>
                </c:pt>
                <c:pt idx="3">
                  <c:v>67.489999999999995</c:v>
                </c:pt>
                <c:pt idx="4">
                  <c:v>67.290000000000006</c:v>
                </c:pt>
              </c:numCache>
            </c:numRef>
          </c:val>
          <c:smooth val="0"/>
          <c:extLst>
            <c:ext xmlns:c16="http://schemas.microsoft.com/office/drawing/2014/chart" uri="{C3380CC4-5D6E-409C-BE32-E72D297353CC}">
              <c16:uniqueId val="{00000001-F9F4-4E65-B8E8-DB74E112A527}"/>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105.57</c:v>
                </c:pt>
                <c:pt idx="1">
                  <c:v>106.01</c:v>
                </c:pt>
                <c:pt idx="2">
                  <c:v>106.07</c:v>
                </c:pt>
                <c:pt idx="3">
                  <c:v>107.97</c:v>
                </c:pt>
                <c:pt idx="4">
                  <c:v>107.45</c:v>
                </c:pt>
              </c:numCache>
            </c:numRef>
          </c:val>
          <c:extLst>
            <c:ext xmlns:c16="http://schemas.microsoft.com/office/drawing/2014/chart" uri="{C3380CC4-5D6E-409C-BE32-E72D297353CC}">
              <c16:uniqueId val="{00000000-077E-4D48-868A-4942319DDD3F}"/>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77E-4D48-868A-4942319DDD3F}"/>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DE3-41F5-8F1B-BF26D95EE864}"/>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DE3-41F5-8F1B-BF26D95EE864}"/>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F2D-4CE6-ACBA-A9CFB1545EDF}"/>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F2D-4CE6-ACBA-A9CFB1545EDF}"/>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E48-4328-A698-1127199C3132}"/>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E48-4328-A698-1127199C3132}"/>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586-429B-909E-E11BE2869ECF}"/>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586-429B-909E-E11BE2869ECF}"/>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153.15</c:v>
                </c:pt>
                <c:pt idx="1">
                  <c:v>126.34</c:v>
                </c:pt>
                <c:pt idx="2">
                  <c:v>103.09</c:v>
                </c:pt>
                <c:pt idx="3">
                  <c:v>83.71</c:v>
                </c:pt>
                <c:pt idx="4">
                  <c:v>79.27</c:v>
                </c:pt>
              </c:numCache>
            </c:numRef>
          </c:val>
          <c:extLst>
            <c:ext xmlns:c16="http://schemas.microsoft.com/office/drawing/2014/chart" uri="{C3380CC4-5D6E-409C-BE32-E72D297353CC}">
              <c16:uniqueId val="{00000000-1C2F-48CD-AA0C-3EB442788729}"/>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446.63</c:v>
                </c:pt>
                <c:pt idx="1">
                  <c:v>416.91</c:v>
                </c:pt>
                <c:pt idx="2">
                  <c:v>392.19</c:v>
                </c:pt>
                <c:pt idx="3">
                  <c:v>413.5</c:v>
                </c:pt>
                <c:pt idx="4">
                  <c:v>407.42</c:v>
                </c:pt>
              </c:numCache>
            </c:numRef>
          </c:val>
          <c:smooth val="0"/>
          <c:extLst>
            <c:ext xmlns:c16="http://schemas.microsoft.com/office/drawing/2014/chart" uri="{C3380CC4-5D6E-409C-BE32-E72D297353CC}">
              <c16:uniqueId val="{00000001-1C2F-48CD-AA0C-3EB442788729}"/>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85.58</c:v>
                </c:pt>
                <c:pt idx="1">
                  <c:v>87.64</c:v>
                </c:pt>
                <c:pt idx="2">
                  <c:v>86.46</c:v>
                </c:pt>
                <c:pt idx="3">
                  <c:v>82.04</c:v>
                </c:pt>
                <c:pt idx="4">
                  <c:v>86.75</c:v>
                </c:pt>
              </c:numCache>
            </c:numRef>
          </c:val>
          <c:extLst>
            <c:ext xmlns:c16="http://schemas.microsoft.com/office/drawing/2014/chart" uri="{C3380CC4-5D6E-409C-BE32-E72D297353CC}">
              <c16:uniqueId val="{00000000-C896-40EF-9D46-DF1762F76A9D}"/>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58.53</c:v>
                </c:pt>
                <c:pt idx="1">
                  <c:v>57.93</c:v>
                </c:pt>
                <c:pt idx="2">
                  <c:v>57.03</c:v>
                </c:pt>
                <c:pt idx="3">
                  <c:v>55.84</c:v>
                </c:pt>
                <c:pt idx="4">
                  <c:v>57.08</c:v>
                </c:pt>
              </c:numCache>
            </c:numRef>
          </c:val>
          <c:smooth val="0"/>
          <c:extLst>
            <c:ext xmlns:c16="http://schemas.microsoft.com/office/drawing/2014/chart" uri="{C3380CC4-5D6E-409C-BE32-E72D297353CC}">
              <c16:uniqueId val="{00000001-C896-40EF-9D46-DF1762F76A9D}"/>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348.9</c:v>
                </c:pt>
                <c:pt idx="1">
                  <c:v>370.14</c:v>
                </c:pt>
                <c:pt idx="2">
                  <c:v>389.52</c:v>
                </c:pt>
                <c:pt idx="3">
                  <c:v>429.37</c:v>
                </c:pt>
                <c:pt idx="4">
                  <c:v>423.7</c:v>
                </c:pt>
              </c:numCache>
            </c:numRef>
          </c:val>
          <c:extLst>
            <c:ext xmlns:c16="http://schemas.microsoft.com/office/drawing/2014/chart" uri="{C3380CC4-5D6E-409C-BE32-E72D297353CC}">
              <c16:uniqueId val="{00000000-1926-42C5-B588-02313B7CBCA9}"/>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266.57</c:v>
                </c:pt>
                <c:pt idx="1">
                  <c:v>276.93</c:v>
                </c:pt>
                <c:pt idx="2">
                  <c:v>283.73</c:v>
                </c:pt>
                <c:pt idx="3">
                  <c:v>287.57</c:v>
                </c:pt>
                <c:pt idx="4">
                  <c:v>286.86</c:v>
                </c:pt>
              </c:numCache>
            </c:numRef>
          </c:val>
          <c:smooth val="0"/>
          <c:extLst>
            <c:ext xmlns:c16="http://schemas.microsoft.com/office/drawing/2014/chart" uri="{C3380CC4-5D6E-409C-BE32-E72D297353CC}">
              <c16:uniqueId val="{00000001-1926-42C5-B588-02313B7CBCA9}"/>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【329.28】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【76.98】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【269.12】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【60.55】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37"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大分県　竹田市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特定地域生活排水処理</v>
      </c>
      <c r="Q8" s="47"/>
      <c r="R8" s="47"/>
      <c r="S8" s="47"/>
      <c r="T8" s="47"/>
      <c r="U8" s="47"/>
      <c r="V8" s="47"/>
      <c r="W8" s="47" t="str">
        <f>データ!L6</f>
        <v>K3</v>
      </c>
      <c r="X8" s="47"/>
      <c r="Y8" s="47"/>
      <c r="Z8" s="47"/>
      <c r="AA8" s="47"/>
      <c r="AB8" s="47"/>
      <c r="AC8" s="47"/>
      <c r="AD8" s="48" t="str">
        <f>データ!$M$6</f>
        <v>非設置</v>
      </c>
      <c r="AE8" s="48"/>
      <c r="AF8" s="48"/>
      <c r="AG8" s="48"/>
      <c r="AH8" s="48"/>
      <c r="AI8" s="48"/>
      <c r="AJ8" s="48"/>
      <c r="AK8" s="3"/>
      <c r="AL8" s="49">
        <f>データ!S6</f>
        <v>22421</v>
      </c>
      <c r="AM8" s="49"/>
      <c r="AN8" s="49"/>
      <c r="AO8" s="49"/>
      <c r="AP8" s="49"/>
      <c r="AQ8" s="49"/>
      <c r="AR8" s="49"/>
      <c r="AS8" s="49"/>
      <c r="AT8" s="44">
        <f>データ!T6</f>
        <v>477.53</v>
      </c>
      <c r="AU8" s="44"/>
      <c r="AV8" s="44"/>
      <c r="AW8" s="44"/>
      <c r="AX8" s="44"/>
      <c r="AY8" s="44"/>
      <c r="AZ8" s="44"/>
      <c r="BA8" s="44"/>
      <c r="BB8" s="44">
        <f>データ!U6</f>
        <v>46.95</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14.82</v>
      </c>
      <c r="Q10" s="44"/>
      <c r="R10" s="44"/>
      <c r="S10" s="44"/>
      <c r="T10" s="44"/>
      <c r="U10" s="44"/>
      <c r="V10" s="44"/>
      <c r="W10" s="44">
        <f>データ!Q6</f>
        <v>100</v>
      </c>
      <c r="X10" s="44"/>
      <c r="Y10" s="44"/>
      <c r="Z10" s="44"/>
      <c r="AA10" s="44"/>
      <c r="AB10" s="44"/>
      <c r="AC10" s="44"/>
      <c r="AD10" s="49">
        <f>データ!R6</f>
        <v>4006</v>
      </c>
      <c r="AE10" s="49"/>
      <c r="AF10" s="49"/>
      <c r="AG10" s="49"/>
      <c r="AH10" s="49"/>
      <c r="AI10" s="49"/>
      <c r="AJ10" s="49"/>
      <c r="AK10" s="2"/>
      <c r="AL10" s="49">
        <f>データ!V6</f>
        <v>3291</v>
      </c>
      <c r="AM10" s="49"/>
      <c r="AN10" s="49"/>
      <c r="AO10" s="49"/>
      <c r="AP10" s="49"/>
      <c r="AQ10" s="49"/>
      <c r="AR10" s="49"/>
      <c r="AS10" s="49"/>
      <c r="AT10" s="44">
        <f>データ!W6</f>
        <v>0.38</v>
      </c>
      <c r="AU10" s="44"/>
      <c r="AV10" s="44"/>
      <c r="AW10" s="44"/>
      <c r="AX10" s="44"/>
      <c r="AY10" s="44"/>
      <c r="AZ10" s="44"/>
      <c r="BA10" s="44"/>
      <c r="BB10" s="44">
        <f>データ!X6</f>
        <v>8660.5300000000007</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124</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1"/>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1"/>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1"/>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1"/>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1"/>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1"/>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1"/>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1"/>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1"/>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1"/>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1"/>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1"/>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1"/>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1"/>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1"/>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1"/>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1"/>
      <c r="BM33" s="69"/>
      <c r="BN33" s="69"/>
      <c r="BO33" s="69"/>
      <c r="BP33" s="69"/>
      <c r="BQ33" s="69"/>
      <c r="BR33" s="69"/>
      <c r="BS33" s="69"/>
      <c r="BT33" s="69"/>
      <c r="BU33" s="69"/>
      <c r="BV33" s="69"/>
      <c r="BW33" s="69"/>
      <c r="BX33" s="69"/>
      <c r="BY33" s="69"/>
      <c r="BZ33" s="70"/>
    </row>
    <row r="34" spans="1:78" ht="13.5" customHeight="1" x14ac:dyDescent="0.15">
      <c r="A34" s="2"/>
      <c r="B34" s="16"/>
      <c r="C34" s="75" t="s">
        <v>27</v>
      </c>
      <c r="D34" s="75"/>
      <c r="E34" s="75"/>
      <c r="F34" s="75"/>
      <c r="G34" s="75"/>
      <c r="H34" s="75"/>
      <c r="I34" s="75"/>
      <c r="J34" s="75"/>
      <c r="K34" s="75"/>
      <c r="L34" s="75"/>
      <c r="M34" s="75"/>
      <c r="N34" s="75"/>
      <c r="O34" s="75"/>
      <c r="P34" s="75"/>
      <c r="Q34" s="19"/>
      <c r="R34" s="75" t="s">
        <v>28</v>
      </c>
      <c r="S34" s="75"/>
      <c r="T34" s="75"/>
      <c r="U34" s="75"/>
      <c r="V34" s="75"/>
      <c r="W34" s="75"/>
      <c r="X34" s="75"/>
      <c r="Y34" s="75"/>
      <c r="Z34" s="75"/>
      <c r="AA34" s="75"/>
      <c r="AB34" s="75"/>
      <c r="AC34" s="75"/>
      <c r="AD34" s="75"/>
      <c r="AE34" s="75"/>
      <c r="AF34" s="19"/>
      <c r="AG34" s="75" t="s">
        <v>29</v>
      </c>
      <c r="AH34" s="75"/>
      <c r="AI34" s="75"/>
      <c r="AJ34" s="75"/>
      <c r="AK34" s="75"/>
      <c r="AL34" s="75"/>
      <c r="AM34" s="75"/>
      <c r="AN34" s="75"/>
      <c r="AO34" s="75"/>
      <c r="AP34" s="75"/>
      <c r="AQ34" s="75"/>
      <c r="AR34" s="75"/>
      <c r="AS34" s="75"/>
      <c r="AT34" s="75"/>
      <c r="AU34" s="19"/>
      <c r="AV34" s="75" t="s">
        <v>30</v>
      </c>
      <c r="AW34" s="75"/>
      <c r="AX34" s="75"/>
      <c r="AY34" s="75"/>
      <c r="AZ34" s="75"/>
      <c r="BA34" s="75"/>
      <c r="BB34" s="75"/>
      <c r="BC34" s="75"/>
      <c r="BD34" s="75"/>
      <c r="BE34" s="75"/>
      <c r="BF34" s="75"/>
      <c r="BG34" s="75"/>
      <c r="BH34" s="75"/>
      <c r="BI34" s="75"/>
      <c r="BJ34" s="18"/>
      <c r="BK34" s="2"/>
      <c r="BL34" s="71"/>
      <c r="BM34" s="69"/>
      <c r="BN34" s="69"/>
      <c r="BO34" s="69"/>
      <c r="BP34" s="69"/>
      <c r="BQ34" s="69"/>
      <c r="BR34" s="69"/>
      <c r="BS34" s="69"/>
      <c r="BT34" s="69"/>
      <c r="BU34" s="69"/>
      <c r="BV34" s="69"/>
      <c r="BW34" s="69"/>
      <c r="BX34" s="69"/>
      <c r="BY34" s="69"/>
      <c r="BZ34" s="70"/>
    </row>
    <row r="35" spans="1:78" ht="13.5" customHeight="1" x14ac:dyDescent="0.15">
      <c r="A35" s="2"/>
      <c r="B35" s="16"/>
      <c r="C35" s="75"/>
      <c r="D35" s="75"/>
      <c r="E35" s="75"/>
      <c r="F35" s="75"/>
      <c r="G35" s="75"/>
      <c r="H35" s="75"/>
      <c r="I35" s="75"/>
      <c r="J35" s="75"/>
      <c r="K35" s="75"/>
      <c r="L35" s="75"/>
      <c r="M35" s="75"/>
      <c r="N35" s="75"/>
      <c r="O35" s="75"/>
      <c r="P35" s="75"/>
      <c r="Q35" s="19"/>
      <c r="R35" s="75"/>
      <c r="S35" s="75"/>
      <c r="T35" s="75"/>
      <c r="U35" s="75"/>
      <c r="V35" s="75"/>
      <c r="W35" s="75"/>
      <c r="X35" s="75"/>
      <c r="Y35" s="75"/>
      <c r="Z35" s="75"/>
      <c r="AA35" s="75"/>
      <c r="AB35" s="75"/>
      <c r="AC35" s="75"/>
      <c r="AD35" s="75"/>
      <c r="AE35" s="75"/>
      <c r="AF35" s="19"/>
      <c r="AG35" s="75"/>
      <c r="AH35" s="75"/>
      <c r="AI35" s="75"/>
      <c r="AJ35" s="75"/>
      <c r="AK35" s="75"/>
      <c r="AL35" s="75"/>
      <c r="AM35" s="75"/>
      <c r="AN35" s="75"/>
      <c r="AO35" s="75"/>
      <c r="AP35" s="75"/>
      <c r="AQ35" s="75"/>
      <c r="AR35" s="75"/>
      <c r="AS35" s="75"/>
      <c r="AT35" s="75"/>
      <c r="AU35" s="19"/>
      <c r="AV35" s="75"/>
      <c r="AW35" s="75"/>
      <c r="AX35" s="75"/>
      <c r="AY35" s="75"/>
      <c r="AZ35" s="75"/>
      <c r="BA35" s="75"/>
      <c r="BB35" s="75"/>
      <c r="BC35" s="75"/>
      <c r="BD35" s="75"/>
      <c r="BE35" s="75"/>
      <c r="BF35" s="75"/>
      <c r="BG35" s="75"/>
      <c r="BH35" s="75"/>
      <c r="BI35" s="75"/>
      <c r="BJ35" s="18"/>
      <c r="BK35" s="2"/>
      <c r="BL35" s="71"/>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1"/>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1"/>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1"/>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1"/>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1"/>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1"/>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1"/>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1"/>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2"/>
      <c r="BM44" s="73"/>
      <c r="BN44" s="73"/>
      <c r="BO44" s="73"/>
      <c r="BP44" s="73"/>
      <c r="BQ44" s="73"/>
      <c r="BR44" s="73"/>
      <c r="BS44" s="73"/>
      <c r="BT44" s="73"/>
      <c r="BU44" s="73"/>
      <c r="BV44" s="73"/>
      <c r="BW44" s="73"/>
      <c r="BX44" s="73"/>
      <c r="BY44" s="73"/>
      <c r="BZ44" s="74"/>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6" t="s">
        <v>123</v>
      </c>
      <c r="BM47" s="77"/>
      <c r="BN47" s="77"/>
      <c r="BO47" s="77"/>
      <c r="BP47" s="77"/>
      <c r="BQ47" s="77"/>
      <c r="BR47" s="77"/>
      <c r="BS47" s="77"/>
      <c r="BT47" s="77"/>
      <c r="BU47" s="77"/>
      <c r="BV47" s="77"/>
      <c r="BW47" s="77"/>
      <c r="BX47" s="77"/>
      <c r="BY47" s="77"/>
      <c r="BZ47" s="78"/>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6"/>
      <c r="BM48" s="77"/>
      <c r="BN48" s="77"/>
      <c r="BO48" s="77"/>
      <c r="BP48" s="77"/>
      <c r="BQ48" s="77"/>
      <c r="BR48" s="77"/>
      <c r="BS48" s="77"/>
      <c r="BT48" s="77"/>
      <c r="BU48" s="77"/>
      <c r="BV48" s="77"/>
      <c r="BW48" s="77"/>
      <c r="BX48" s="77"/>
      <c r="BY48" s="77"/>
      <c r="BZ48" s="78"/>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6"/>
      <c r="BM49" s="77"/>
      <c r="BN49" s="77"/>
      <c r="BO49" s="77"/>
      <c r="BP49" s="77"/>
      <c r="BQ49" s="77"/>
      <c r="BR49" s="77"/>
      <c r="BS49" s="77"/>
      <c r="BT49" s="77"/>
      <c r="BU49" s="77"/>
      <c r="BV49" s="77"/>
      <c r="BW49" s="77"/>
      <c r="BX49" s="77"/>
      <c r="BY49" s="77"/>
      <c r="BZ49" s="78"/>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6"/>
      <c r="BM50" s="77"/>
      <c r="BN50" s="77"/>
      <c r="BO50" s="77"/>
      <c r="BP50" s="77"/>
      <c r="BQ50" s="77"/>
      <c r="BR50" s="77"/>
      <c r="BS50" s="77"/>
      <c r="BT50" s="77"/>
      <c r="BU50" s="77"/>
      <c r="BV50" s="77"/>
      <c r="BW50" s="77"/>
      <c r="BX50" s="77"/>
      <c r="BY50" s="77"/>
      <c r="BZ50" s="78"/>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6"/>
      <c r="BM51" s="77"/>
      <c r="BN51" s="77"/>
      <c r="BO51" s="77"/>
      <c r="BP51" s="77"/>
      <c r="BQ51" s="77"/>
      <c r="BR51" s="77"/>
      <c r="BS51" s="77"/>
      <c r="BT51" s="77"/>
      <c r="BU51" s="77"/>
      <c r="BV51" s="77"/>
      <c r="BW51" s="77"/>
      <c r="BX51" s="77"/>
      <c r="BY51" s="77"/>
      <c r="BZ51" s="78"/>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6"/>
      <c r="BM52" s="77"/>
      <c r="BN52" s="77"/>
      <c r="BO52" s="77"/>
      <c r="BP52" s="77"/>
      <c r="BQ52" s="77"/>
      <c r="BR52" s="77"/>
      <c r="BS52" s="77"/>
      <c r="BT52" s="77"/>
      <c r="BU52" s="77"/>
      <c r="BV52" s="77"/>
      <c r="BW52" s="77"/>
      <c r="BX52" s="77"/>
      <c r="BY52" s="77"/>
      <c r="BZ52" s="78"/>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6"/>
      <c r="BM53" s="77"/>
      <c r="BN53" s="77"/>
      <c r="BO53" s="77"/>
      <c r="BP53" s="77"/>
      <c r="BQ53" s="77"/>
      <c r="BR53" s="77"/>
      <c r="BS53" s="77"/>
      <c r="BT53" s="77"/>
      <c r="BU53" s="77"/>
      <c r="BV53" s="77"/>
      <c r="BW53" s="77"/>
      <c r="BX53" s="77"/>
      <c r="BY53" s="77"/>
      <c r="BZ53" s="78"/>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6"/>
      <c r="BM54" s="77"/>
      <c r="BN54" s="77"/>
      <c r="BO54" s="77"/>
      <c r="BP54" s="77"/>
      <c r="BQ54" s="77"/>
      <c r="BR54" s="77"/>
      <c r="BS54" s="77"/>
      <c r="BT54" s="77"/>
      <c r="BU54" s="77"/>
      <c r="BV54" s="77"/>
      <c r="BW54" s="77"/>
      <c r="BX54" s="77"/>
      <c r="BY54" s="77"/>
      <c r="BZ54" s="78"/>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6"/>
      <c r="BM55" s="77"/>
      <c r="BN55" s="77"/>
      <c r="BO55" s="77"/>
      <c r="BP55" s="77"/>
      <c r="BQ55" s="77"/>
      <c r="BR55" s="77"/>
      <c r="BS55" s="77"/>
      <c r="BT55" s="77"/>
      <c r="BU55" s="77"/>
      <c r="BV55" s="77"/>
      <c r="BW55" s="77"/>
      <c r="BX55" s="77"/>
      <c r="BY55" s="77"/>
      <c r="BZ55" s="78"/>
    </row>
    <row r="56" spans="1:78" ht="13.5" customHeight="1" x14ac:dyDescent="0.15">
      <c r="A56" s="2"/>
      <c r="B56" s="16"/>
      <c r="C56" s="75" t="s">
        <v>32</v>
      </c>
      <c r="D56" s="75"/>
      <c r="E56" s="75"/>
      <c r="F56" s="75"/>
      <c r="G56" s="75"/>
      <c r="H56" s="75"/>
      <c r="I56" s="75"/>
      <c r="J56" s="75"/>
      <c r="K56" s="75"/>
      <c r="L56" s="75"/>
      <c r="M56" s="75"/>
      <c r="N56" s="75"/>
      <c r="O56" s="75"/>
      <c r="P56" s="75"/>
      <c r="Q56" s="19"/>
      <c r="R56" s="75" t="s">
        <v>33</v>
      </c>
      <c r="S56" s="75"/>
      <c r="T56" s="75"/>
      <c r="U56" s="75"/>
      <c r="V56" s="75"/>
      <c r="W56" s="75"/>
      <c r="X56" s="75"/>
      <c r="Y56" s="75"/>
      <c r="Z56" s="75"/>
      <c r="AA56" s="75"/>
      <c r="AB56" s="75"/>
      <c r="AC56" s="75"/>
      <c r="AD56" s="75"/>
      <c r="AE56" s="75"/>
      <c r="AF56" s="19"/>
      <c r="AG56" s="75" t="s">
        <v>34</v>
      </c>
      <c r="AH56" s="75"/>
      <c r="AI56" s="75"/>
      <c r="AJ56" s="75"/>
      <c r="AK56" s="75"/>
      <c r="AL56" s="75"/>
      <c r="AM56" s="75"/>
      <c r="AN56" s="75"/>
      <c r="AO56" s="75"/>
      <c r="AP56" s="75"/>
      <c r="AQ56" s="75"/>
      <c r="AR56" s="75"/>
      <c r="AS56" s="75"/>
      <c r="AT56" s="75"/>
      <c r="AU56" s="19"/>
      <c r="AV56" s="75" t="s">
        <v>35</v>
      </c>
      <c r="AW56" s="75"/>
      <c r="AX56" s="75"/>
      <c r="AY56" s="75"/>
      <c r="AZ56" s="75"/>
      <c r="BA56" s="75"/>
      <c r="BB56" s="75"/>
      <c r="BC56" s="75"/>
      <c r="BD56" s="75"/>
      <c r="BE56" s="75"/>
      <c r="BF56" s="75"/>
      <c r="BG56" s="75"/>
      <c r="BH56" s="75"/>
      <c r="BI56" s="75"/>
      <c r="BJ56" s="18"/>
      <c r="BK56" s="2"/>
      <c r="BL56" s="76"/>
      <c r="BM56" s="77"/>
      <c r="BN56" s="77"/>
      <c r="BO56" s="77"/>
      <c r="BP56" s="77"/>
      <c r="BQ56" s="77"/>
      <c r="BR56" s="77"/>
      <c r="BS56" s="77"/>
      <c r="BT56" s="77"/>
      <c r="BU56" s="77"/>
      <c r="BV56" s="77"/>
      <c r="BW56" s="77"/>
      <c r="BX56" s="77"/>
      <c r="BY56" s="77"/>
      <c r="BZ56" s="78"/>
    </row>
    <row r="57" spans="1:78" ht="13.5" customHeight="1" x14ac:dyDescent="0.15">
      <c r="A57" s="2"/>
      <c r="B57" s="16"/>
      <c r="C57" s="75"/>
      <c r="D57" s="75"/>
      <c r="E57" s="75"/>
      <c r="F57" s="75"/>
      <c r="G57" s="75"/>
      <c r="H57" s="75"/>
      <c r="I57" s="75"/>
      <c r="J57" s="75"/>
      <c r="K57" s="75"/>
      <c r="L57" s="75"/>
      <c r="M57" s="75"/>
      <c r="N57" s="75"/>
      <c r="O57" s="75"/>
      <c r="P57" s="75"/>
      <c r="Q57" s="19"/>
      <c r="R57" s="75"/>
      <c r="S57" s="75"/>
      <c r="T57" s="75"/>
      <c r="U57" s="75"/>
      <c r="V57" s="75"/>
      <c r="W57" s="75"/>
      <c r="X57" s="75"/>
      <c r="Y57" s="75"/>
      <c r="Z57" s="75"/>
      <c r="AA57" s="75"/>
      <c r="AB57" s="75"/>
      <c r="AC57" s="75"/>
      <c r="AD57" s="75"/>
      <c r="AE57" s="75"/>
      <c r="AF57" s="19"/>
      <c r="AG57" s="75"/>
      <c r="AH57" s="75"/>
      <c r="AI57" s="75"/>
      <c r="AJ57" s="75"/>
      <c r="AK57" s="75"/>
      <c r="AL57" s="75"/>
      <c r="AM57" s="75"/>
      <c r="AN57" s="75"/>
      <c r="AO57" s="75"/>
      <c r="AP57" s="75"/>
      <c r="AQ57" s="75"/>
      <c r="AR57" s="75"/>
      <c r="AS57" s="75"/>
      <c r="AT57" s="75"/>
      <c r="AU57" s="19"/>
      <c r="AV57" s="75"/>
      <c r="AW57" s="75"/>
      <c r="AX57" s="75"/>
      <c r="AY57" s="75"/>
      <c r="AZ57" s="75"/>
      <c r="BA57" s="75"/>
      <c r="BB57" s="75"/>
      <c r="BC57" s="75"/>
      <c r="BD57" s="75"/>
      <c r="BE57" s="75"/>
      <c r="BF57" s="75"/>
      <c r="BG57" s="75"/>
      <c r="BH57" s="75"/>
      <c r="BI57" s="75"/>
      <c r="BJ57" s="18"/>
      <c r="BK57" s="2"/>
      <c r="BL57" s="76"/>
      <c r="BM57" s="77"/>
      <c r="BN57" s="77"/>
      <c r="BO57" s="77"/>
      <c r="BP57" s="77"/>
      <c r="BQ57" s="77"/>
      <c r="BR57" s="77"/>
      <c r="BS57" s="77"/>
      <c r="BT57" s="77"/>
      <c r="BU57" s="77"/>
      <c r="BV57" s="77"/>
      <c r="BW57" s="77"/>
      <c r="BX57" s="77"/>
      <c r="BY57" s="77"/>
      <c r="BZ57" s="78"/>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6"/>
      <c r="BM58" s="77"/>
      <c r="BN58" s="77"/>
      <c r="BO58" s="77"/>
      <c r="BP58" s="77"/>
      <c r="BQ58" s="77"/>
      <c r="BR58" s="77"/>
      <c r="BS58" s="77"/>
      <c r="BT58" s="77"/>
      <c r="BU58" s="77"/>
      <c r="BV58" s="77"/>
      <c r="BW58" s="77"/>
      <c r="BX58" s="77"/>
      <c r="BY58" s="77"/>
      <c r="BZ58" s="78"/>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6"/>
      <c r="BM59" s="77"/>
      <c r="BN59" s="77"/>
      <c r="BO59" s="77"/>
      <c r="BP59" s="77"/>
      <c r="BQ59" s="77"/>
      <c r="BR59" s="77"/>
      <c r="BS59" s="77"/>
      <c r="BT59" s="77"/>
      <c r="BU59" s="77"/>
      <c r="BV59" s="77"/>
      <c r="BW59" s="77"/>
      <c r="BX59" s="77"/>
      <c r="BY59" s="77"/>
      <c r="BZ59" s="78"/>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76"/>
      <c r="BM60" s="77"/>
      <c r="BN60" s="77"/>
      <c r="BO60" s="77"/>
      <c r="BP60" s="77"/>
      <c r="BQ60" s="77"/>
      <c r="BR60" s="77"/>
      <c r="BS60" s="77"/>
      <c r="BT60" s="77"/>
      <c r="BU60" s="77"/>
      <c r="BV60" s="77"/>
      <c r="BW60" s="77"/>
      <c r="BX60" s="77"/>
      <c r="BY60" s="77"/>
      <c r="BZ60" s="78"/>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76"/>
      <c r="BM61" s="77"/>
      <c r="BN61" s="77"/>
      <c r="BO61" s="77"/>
      <c r="BP61" s="77"/>
      <c r="BQ61" s="77"/>
      <c r="BR61" s="77"/>
      <c r="BS61" s="77"/>
      <c r="BT61" s="77"/>
      <c r="BU61" s="77"/>
      <c r="BV61" s="77"/>
      <c r="BW61" s="77"/>
      <c r="BX61" s="77"/>
      <c r="BY61" s="77"/>
      <c r="BZ61" s="78"/>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6"/>
      <c r="BM62" s="77"/>
      <c r="BN62" s="77"/>
      <c r="BO62" s="77"/>
      <c r="BP62" s="77"/>
      <c r="BQ62" s="77"/>
      <c r="BR62" s="77"/>
      <c r="BS62" s="77"/>
      <c r="BT62" s="77"/>
      <c r="BU62" s="77"/>
      <c r="BV62" s="77"/>
      <c r="BW62" s="77"/>
      <c r="BX62" s="77"/>
      <c r="BY62" s="77"/>
      <c r="BZ62" s="78"/>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9"/>
      <c r="BM63" s="80"/>
      <c r="BN63" s="80"/>
      <c r="BO63" s="80"/>
      <c r="BP63" s="80"/>
      <c r="BQ63" s="80"/>
      <c r="BR63" s="80"/>
      <c r="BS63" s="80"/>
      <c r="BT63" s="80"/>
      <c r="BU63" s="80"/>
      <c r="BV63" s="80"/>
      <c r="BW63" s="80"/>
      <c r="BX63" s="80"/>
      <c r="BY63" s="80"/>
      <c r="BZ63" s="81"/>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6" t="s">
        <v>125</v>
      </c>
      <c r="BM66" s="77"/>
      <c r="BN66" s="77"/>
      <c r="BO66" s="77"/>
      <c r="BP66" s="77"/>
      <c r="BQ66" s="77"/>
      <c r="BR66" s="77"/>
      <c r="BS66" s="77"/>
      <c r="BT66" s="77"/>
      <c r="BU66" s="77"/>
      <c r="BV66" s="77"/>
      <c r="BW66" s="77"/>
      <c r="BX66" s="77"/>
      <c r="BY66" s="77"/>
      <c r="BZ66" s="78"/>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6"/>
      <c r="BM67" s="77"/>
      <c r="BN67" s="77"/>
      <c r="BO67" s="77"/>
      <c r="BP67" s="77"/>
      <c r="BQ67" s="77"/>
      <c r="BR67" s="77"/>
      <c r="BS67" s="77"/>
      <c r="BT67" s="77"/>
      <c r="BU67" s="77"/>
      <c r="BV67" s="77"/>
      <c r="BW67" s="77"/>
      <c r="BX67" s="77"/>
      <c r="BY67" s="77"/>
      <c r="BZ67" s="78"/>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6"/>
      <c r="BM68" s="77"/>
      <c r="BN68" s="77"/>
      <c r="BO68" s="77"/>
      <c r="BP68" s="77"/>
      <c r="BQ68" s="77"/>
      <c r="BR68" s="77"/>
      <c r="BS68" s="77"/>
      <c r="BT68" s="77"/>
      <c r="BU68" s="77"/>
      <c r="BV68" s="77"/>
      <c r="BW68" s="77"/>
      <c r="BX68" s="77"/>
      <c r="BY68" s="77"/>
      <c r="BZ68" s="78"/>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6"/>
      <c r="BM69" s="77"/>
      <c r="BN69" s="77"/>
      <c r="BO69" s="77"/>
      <c r="BP69" s="77"/>
      <c r="BQ69" s="77"/>
      <c r="BR69" s="77"/>
      <c r="BS69" s="77"/>
      <c r="BT69" s="77"/>
      <c r="BU69" s="77"/>
      <c r="BV69" s="77"/>
      <c r="BW69" s="77"/>
      <c r="BX69" s="77"/>
      <c r="BY69" s="77"/>
      <c r="BZ69" s="78"/>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6"/>
      <c r="BM70" s="77"/>
      <c r="BN70" s="77"/>
      <c r="BO70" s="77"/>
      <c r="BP70" s="77"/>
      <c r="BQ70" s="77"/>
      <c r="BR70" s="77"/>
      <c r="BS70" s="77"/>
      <c r="BT70" s="77"/>
      <c r="BU70" s="77"/>
      <c r="BV70" s="77"/>
      <c r="BW70" s="77"/>
      <c r="BX70" s="77"/>
      <c r="BY70" s="77"/>
      <c r="BZ70" s="78"/>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6"/>
      <c r="BM71" s="77"/>
      <c r="BN71" s="77"/>
      <c r="BO71" s="77"/>
      <c r="BP71" s="77"/>
      <c r="BQ71" s="77"/>
      <c r="BR71" s="77"/>
      <c r="BS71" s="77"/>
      <c r="BT71" s="77"/>
      <c r="BU71" s="77"/>
      <c r="BV71" s="77"/>
      <c r="BW71" s="77"/>
      <c r="BX71" s="77"/>
      <c r="BY71" s="77"/>
      <c r="BZ71" s="78"/>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6"/>
      <c r="BM72" s="77"/>
      <c r="BN72" s="77"/>
      <c r="BO72" s="77"/>
      <c r="BP72" s="77"/>
      <c r="BQ72" s="77"/>
      <c r="BR72" s="77"/>
      <c r="BS72" s="77"/>
      <c r="BT72" s="77"/>
      <c r="BU72" s="77"/>
      <c r="BV72" s="77"/>
      <c r="BW72" s="77"/>
      <c r="BX72" s="77"/>
      <c r="BY72" s="77"/>
      <c r="BZ72" s="78"/>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6"/>
      <c r="BM73" s="77"/>
      <c r="BN73" s="77"/>
      <c r="BO73" s="77"/>
      <c r="BP73" s="77"/>
      <c r="BQ73" s="77"/>
      <c r="BR73" s="77"/>
      <c r="BS73" s="77"/>
      <c r="BT73" s="77"/>
      <c r="BU73" s="77"/>
      <c r="BV73" s="77"/>
      <c r="BW73" s="77"/>
      <c r="BX73" s="77"/>
      <c r="BY73" s="77"/>
      <c r="BZ73" s="78"/>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6"/>
      <c r="BM74" s="77"/>
      <c r="BN74" s="77"/>
      <c r="BO74" s="77"/>
      <c r="BP74" s="77"/>
      <c r="BQ74" s="77"/>
      <c r="BR74" s="77"/>
      <c r="BS74" s="77"/>
      <c r="BT74" s="77"/>
      <c r="BU74" s="77"/>
      <c r="BV74" s="77"/>
      <c r="BW74" s="77"/>
      <c r="BX74" s="77"/>
      <c r="BY74" s="77"/>
      <c r="BZ74" s="78"/>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6"/>
      <c r="BM75" s="77"/>
      <c r="BN75" s="77"/>
      <c r="BO75" s="77"/>
      <c r="BP75" s="77"/>
      <c r="BQ75" s="77"/>
      <c r="BR75" s="77"/>
      <c r="BS75" s="77"/>
      <c r="BT75" s="77"/>
      <c r="BU75" s="77"/>
      <c r="BV75" s="77"/>
      <c r="BW75" s="77"/>
      <c r="BX75" s="77"/>
      <c r="BY75" s="77"/>
      <c r="BZ75" s="78"/>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6"/>
      <c r="BM76" s="77"/>
      <c r="BN76" s="77"/>
      <c r="BO76" s="77"/>
      <c r="BP76" s="77"/>
      <c r="BQ76" s="77"/>
      <c r="BR76" s="77"/>
      <c r="BS76" s="77"/>
      <c r="BT76" s="77"/>
      <c r="BU76" s="77"/>
      <c r="BV76" s="77"/>
      <c r="BW76" s="77"/>
      <c r="BX76" s="77"/>
      <c r="BY76" s="77"/>
      <c r="BZ76" s="78"/>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6"/>
      <c r="BM77" s="77"/>
      <c r="BN77" s="77"/>
      <c r="BO77" s="77"/>
      <c r="BP77" s="77"/>
      <c r="BQ77" s="77"/>
      <c r="BR77" s="77"/>
      <c r="BS77" s="77"/>
      <c r="BT77" s="77"/>
      <c r="BU77" s="77"/>
      <c r="BV77" s="77"/>
      <c r="BW77" s="77"/>
      <c r="BX77" s="77"/>
      <c r="BY77" s="77"/>
      <c r="BZ77" s="78"/>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6"/>
      <c r="BM78" s="77"/>
      <c r="BN78" s="77"/>
      <c r="BO78" s="77"/>
      <c r="BP78" s="77"/>
      <c r="BQ78" s="77"/>
      <c r="BR78" s="77"/>
      <c r="BS78" s="77"/>
      <c r="BT78" s="77"/>
      <c r="BU78" s="77"/>
      <c r="BV78" s="77"/>
      <c r="BW78" s="77"/>
      <c r="BX78" s="77"/>
      <c r="BY78" s="77"/>
      <c r="BZ78" s="78"/>
    </row>
    <row r="79" spans="1:78" ht="13.5" customHeight="1" x14ac:dyDescent="0.15">
      <c r="A79" s="2"/>
      <c r="B79" s="16"/>
      <c r="C79" s="75" t="s">
        <v>38</v>
      </c>
      <c r="D79" s="75"/>
      <c r="E79" s="75"/>
      <c r="F79" s="75"/>
      <c r="G79" s="75"/>
      <c r="H79" s="75"/>
      <c r="I79" s="75"/>
      <c r="J79" s="75"/>
      <c r="K79" s="75"/>
      <c r="L79" s="75"/>
      <c r="M79" s="75"/>
      <c r="N79" s="75"/>
      <c r="O79" s="75"/>
      <c r="P79" s="75"/>
      <c r="Q79" s="75"/>
      <c r="R79" s="75"/>
      <c r="S79" s="75"/>
      <c r="T79" s="75"/>
      <c r="U79" s="19"/>
      <c r="V79" s="19"/>
      <c r="W79" s="75" t="s">
        <v>39</v>
      </c>
      <c r="X79" s="75"/>
      <c r="Y79" s="75"/>
      <c r="Z79" s="75"/>
      <c r="AA79" s="75"/>
      <c r="AB79" s="75"/>
      <c r="AC79" s="75"/>
      <c r="AD79" s="75"/>
      <c r="AE79" s="75"/>
      <c r="AF79" s="75"/>
      <c r="AG79" s="75"/>
      <c r="AH79" s="75"/>
      <c r="AI79" s="75"/>
      <c r="AJ79" s="75"/>
      <c r="AK79" s="75"/>
      <c r="AL79" s="75"/>
      <c r="AM79" s="75"/>
      <c r="AN79" s="75"/>
      <c r="AO79" s="19"/>
      <c r="AP79" s="19"/>
      <c r="AQ79" s="75" t="s">
        <v>40</v>
      </c>
      <c r="AR79" s="75"/>
      <c r="AS79" s="75"/>
      <c r="AT79" s="75"/>
      <c r="AU79" s="75"/>
      <c r="AV79" s="75"/>
      <c r="AW79" s="75"/>
      <c r="AX79" s="75"/>
      <c r="AY79" s="75"/>
      <c r="AZ79" s="75"/>
      <c r="BA79" s="75"/>
      <c r="BB79" s="75"/>
      <c r="BC79" s="75"/>
      <c r="BD79" s="75"/>
      <c r="BE79" s="75"/>
      <c r="BF79" s="75"/>
      <c r="BG79" s="75"/>
      <c r="BH79" s="75"/>
      <c r="BI79" s="17"/>
      <c r="BJ79" s="18"/>
      <c r="BK79" s="2"/>
      <c r="BL79" s="76"/>
      <c r="BM79" s="77"/>
      <c r="BN79" s="77"/>
      <c r="BO79" s="77"/>
      <c r="BP79" s="77"/>
      <c r="BQ79" s="77"/>
      <c r="BR79" s="77"/>
      <c r="BS79" s="77"/>
      <c r="BT79" s="77"/>
      <c r="BU79" s="77"/>
      <c r="BV79" s="77"/>
      <c r="BW79" s="77"/>
      <c r="BX79" s="77"/>
      <c r="BY79" s="77"/>
      <c r="BZ79" s="78"/>
    </row>
    <row r="80" spans="1:78" ht="13.5" customHeight="1" x14ac:dyDescent="0.15">
      <c r="A80" s="2"/>
      <c r="B80" s="16"/>
      <c r="C80" s="75"/>
      <c r="D80" s="75"/>
      <c r="E80" s="75"/>
      <c r="F80" s="75"/>
      <c r="G80" s="75"/>
      <c r="H80" s="75"/>
      <c r="I80" s="75"/>
      <c r="J80" s="75"/>
      <c r="K80" s="75"/>
      <c r="L80" s="75"/>
      <c r="M80" s="75"/>
      <c r="N80" s="75"/>
      <c r="O80" s="75"/>
      <c r="P80" s="75"/>
      <c r="Q80" s="75"/>
      <c r="R80" s="75"/>
      <c r="S80" s="75"/>
      <c r="T80" s="75"/>
      <c r="U80" s="19"/>
      <c r="V80" s="19"/>
      <c r="W80" s="75"/>
      <c r="X80" s="75"/>
      <c r="Y80" s="75"/>
      <c r="Z80" s="75"/>
      <c r="AA80" s="75"/>
      <c r="AB80" s="75"/>
      <c r="AC80" s="75"/>
      <c r="AD80" s="75"/>
      <c r="AE80" s="75"/>
      <c r="AF80" s="75"/>
      <c r="AG80" s="75"/>
      <c r="AH80" s="75"/>
      <c r="AI80" s="75"/>
      <c r="AJ80" s="75"/>
      <c r="AK80" s="75"/>
      <c r="AL80" s="75"/>
      <c r="AM80" s="75"/>
      <c r="AN80" s="75"/>
      <c r="AO80" s="19"/>
      <c r="AP80" s="19"/>
      <c r="AQ80" s="75"/>
      <c r="AR80" s="75"/>
      <c r="AS80" s="75"/>
      <c r="AT80" s="75"/>
      <c r="AU80" s="75"/>
      <c r="AV80" s="75"/>
      <c r="AW80" s="75"/>
      <c r="AX80" s="75"/>
      <c r="AY80" s="75"/>
      <c r="AZ80" s="75"/>
      <c r="BA80" s="75"/>
      <c r="BB80" s="75"/>
      <c r="BC80" s="75"/>
      <c r="BD80" s="75"/>
      <c r="BE80" s="75"/>
      <c r="BF80" s="75"/>
      <c r="BG80" s="75"/>
      <c r="BH80" s="75"/>
      <c r="BI80" s="17"/>
      <c r="BJ80" s="18"/>
      <c r="BK80" s="2"/>
      <c r="BL80" s="76"/>
      <c r="BM80" s="77"/>
      <c r="BN80" s="77"/>
      <c r="BO80" s="77"/>
      <c r="BP80" s="77"/>
      <c r="BQ80" s="77"/>
      <c r="BR80" s="77"/>
      <c r="BS80" s="77"/>
      <c r="BT80" s="77"/>
      <c r="BU80" s="77"/>
      <c r="BV80" s="77"/>
      <c r="BW80" s="77"/>
      <c r="BX80" s="77"/>
      <c r="BY80" s="77"/>
      <c r="BZ80" s="78"/>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76"/>
      <c r="BM81" s="77"/>
      <c r="BN81" s="77"/>
      <c r="BO81" s="77"/>
      <c r="BP81" s="77"/>
      <c r="BQ81" s="77"/>
      <c r="BR81" s="77"/>
      <c r="BS81" s="77"/>
      <c r="BT81" s="77"/>
      <c r="BU81" s="77"/>
      <c r="BV81" s="77"/>
      <c r="BW81" s="77"/>
      <c r="BX81" s="77"/>
      <c r="BY81" s="77"/>
      <c r="BZ81" s="78"/>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【329.28】</v>
      </c>
      <c r="I86" s="25" t="str">
        <f>データ!CA6</f>
        <v>【60.55】</v>
      </c>
      <c r="J86" s="25" t="str">
        <f>データ!CL6</f>
        <v>【269.12】</v>
      </c>
      <c r="K86" s="25" t="str">
        <f>データ!CW6</f>
        <v>【59.35】</v>
      </c>
      <c r="L86" s="25" t="str">
        <f>データ!DH6</f>
        <v>【76.98】</v>
      </c>
      <c r="M86" s="25" t="s">
        <v>56</v>
      </c>
      <c r="N86" s="25" t="s">
        <v>56</v>
      </c>
      <c r="O86" s="25" t="str">
        <f>データ!EO6</f>
        <v>【-】</v>
      </c>
    </row>
  </sheetData>
  <sheetProtection algorithmName="SHA-512" hashValue="L6cEm5Ik50Wkhi3abBYED8FJyOYvG+WsIeE2hwzJZgwK8NvR8AD2a6GvAmi+OBbIbJhOQQYFlnPzJOT3Y85J+w==" saltValue="wtV9oYcssKrQKG1RBONMzg=="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83" t="s">
        <v>66</v>
      </c>
      <c r="I3" s="84"/>
      <c r="J3" s="84"/>
      <c r="K3" s="84"/>
      <c r="L3" s="84"/>
      <c r="M3" s="84"/>
      <c r="N3" s="84"/>
      <c r="O3" s="84"/>
      <c r="P3" s="84"/>
      <c r="Q3" s="84"/>
      <c r="R3" s="84"/>
      <c r="S3" s="84"/>
      <c r="T3" s="84"/>
      <c r="U3" s="84"/>
      <c r="V3" s="84"/>
      <c r="W3" s="84"/>
      <c r="X3" s="85"/>
      <c r="Y3" s="89" t="s">
        <v>67</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68</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x14ac:dyDescent="0.15">
      <c r="A4" s="27" t="s">
        <v>69</v>
      </c>
      <c r="B4" s="29"/>
      <c r="C4" s="29"/>
      <c r="D4" s="29"/>
      <c r="E4" s="29"/>
      <c r="F4" s="29"/>
      <c r="G4" s="29"/>
      <c r="H4" s="86"/>
      <c r="I4" s="87"/>
      <c r="J4" s="87"/>
      <c r="K4" s="87"/>
      <c r="L4" s="87"/>
      <c r="M4" s="87"/>
      <c r="N4" s="87"/>
      <c r="O4" s="87"/>
      <c r="P4" s="87"/>
      <c r="Q4" s="87"/>
      <c r="R4" s="87"/>
      <c r="S4" s="87"/>
      <c r="T4" s="87"/>
      <c r="U4" s="87"/>
      <c r="V4" s="87"/>
      <c r="W4" s="87"/>
      <c r="X4" s="88"/>
      <c r="Y4" s="82" t="s">
        <v>70</v>
      </c>
      <c r="Z4" s="82"/>
      <c r="AA4" s="82"/>
      <c r="AB4" s="82"/>
      <c r="AC4" s="82"/>
      <c r="AD4" s="82"/>
      <c r="AE4" s="82"/>
      <c r="AF4" s="82"/>
      <c r="AG4" s="82"/>
      <c r="AH4" s="82"/>
      <c r="AI4" s="82"/>
      <c r="AJ4" s="82" t="s">
        <v>71</v>
      </c>
      <c r="AK4" s="82"/>
      <c r="AL4" s="82"/>
      <c r="AM4" s="82"/>
      <c r="AN4" s="82"/>
      <c r="AO4" s="82"/>
      <c r="AP4" s="82"/>
      <c r="AQ4" s="82"/>
      <c r="AR4" s="82"/>
      <c r="AS4" s="82"/>
      <c r="AT4" s="82"/>
      <c r="AU4" s="82" t="s">
        <v>72</v>
      </c>
      <c r="AV4" s="82"/>
      <c r="AW4" s="82"/>
      <c r="AX4" s="82"/>
      <c r="AY4" s="82"/>
      <c r="AZ4" s="82"/>
      <c r="BA4" s="82"/>
      <c r="BB4" s="82"/>
      <c r="BC4" s="82"/>
      <c r="BD4" s="82"/>
      <c r="BE4" s="82"/>
      <c r="BF4" s="82" t="s">
        <v>73</v>
      </c>
      <c r="BG4" s="82"/>
      <c r="BH4" s="82"/>
      <c r="BI4" s="82"/>
      <c r="BJ4" s="82"/>
      <c r="BK4" s="82"/>
      <c r="BL4" s="82"/>
      <c r="BM4" s="82"/>
      <c r="BN4" s="82"/>
      <c r="BO4" s="82"/>
      <c r="BP4" s="82"/>
      <c r="BQ4" s="82" t="s">
        <v>74</v>
      </c>
      <c r="BR4" s="82"/>
      <c r="BS4" s="82"/>
      <c r="BT4" s="82"/>
      <c r="BU4" s="82"/>
      <c r="BV4" s="82"/>
      <c r="BW4" s="82"/>
      <c r="BX4" s="82"/>
      <c r="BY4" s="82"/>
      <c r="BZ4" s="82"/>
      <c r="CA4" s="82"/>
      <c r="CB4" s="82" t="s">
        <v>75</v>
      </c>
      <c r="CC4" s="82"/>
      <c r="CD4" s="82"/>
      <c r="CE4" s="82"/>
      <c r="CF4" s="82"/>
      <c r="CG4" s="82"/>
      <c r="CH4" s="82"/>
      <c r="CI4" s="82"/>
      <c r="CJ4" s="82"/>
      <c r="CK4" s="82"/>
      <c r="CL4" s="82"/>
      <c r="CM4" s="82" t="s">
        <v>76</v>
      </c>
      <c r="CN4" s="82"/>
      <c r="CO4" s="82"/>
      <c r="CP4" s="82"/>
      <c r="CQ4" s="82"/>
      <c r="CR4" s="82"/>
      <c r="CS4" s="82"/>
      <c r="CT4" s="82"/>
      <c r="CU4" s="82"/>
      <c r="CV4" s="82"/>
      <c r="CW4" s="82"/>
      <c r="CX4" s="82" t="s">
        <v>77</v>
      </c>
      <c r="CY4" s="82"/>
      <c r="CZ4" s="82"/>
      <c r="DA4" s="82"/>
      <c r="DB4" s="82"/>
      <c r="DC4" s="82"/>
      <c r="DD4" s="82"/>
      <c r="DE4" s="82"/>
      <c r="DF4" s="82"/>
      <c r="DG4" s="82"/>
      <c r="DH4" s="82"/>
      <c r="DI4" s="82" t="s">
        <v>78</v>
      </c>
      <c r="DJ4" s="82"/>
      <c r="DK4" s="82"/>
      <c r="DL4" s="82"/>
      <c r="DM4" s="82"/>
      <c r="DN4" s="82"/>
      <c r="DO4" s="82"/>
      <c r="DP4" s="82"/>
      <c r="DQ4" s="82"/>
      <c r="DR4" s="82"/>
      <c r="DS4" s="82"/>
      <c r="DT4" s="82" t="s">
        <v>79</v>
      </c>
      <c r="DU4" s="82"/>
      <c r="DV4" s="82"/>
      <c r="DW4" s="82"/>
      <c r="DX4" s="82"/>
      <c r="DY4" s="82"/>
      <c r="DZ4" s="82"/>
      <c r="EA4" s="82"/>
      <c r="EB4" s="82"/>
      <c r="EC4" s="82"/>
      <c r="ED4" s="82"/>
      <c r="EE4" s="82" t="s">
        <v>80</v>
      </c>
      <c r="EF4" s="82"/>
      <c r="EG4" s="82"/>
      <c r="EH4" s="82"/>
      <c r="EI4" s="82"/>
      <c r="EJ4" s="82"/>
      <c r="EK4" s="82"/>
      <c r="EL4" s="82"/>
      <c r="EM4" s="82"/>
      <c r="EN4" s="82"/>
      <c r="EO4" s="82"/>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442089</v>
      </c>
      <c r="D6" s="32">
        <f t="shared" si="3"/>
        <v>47</v>
      </c>
      <c r="E6" s="32">
        <f t="shared" si="3"/>
        <v>18</v>
      </c>
      <c r="F6" s="32">
        <f t="shared" si="3"/>
        <v>0</v>
      </c>
      <c r="G6" s="32">
        <f t="shared" si="3"/>
        <v>0</v>
      </c>
      <c r="H6" s="32" t="str">
        <f t="shared" si="3"/>
        <v>大分県　竹田市</v>
      </c>
      <c r="I6" s="32" t="str">
        <f t="shared" si="3"/>
        <v>法非適用</v>
      </c>
      <c r="J6" s="32" t="str">
        <f t="shared" si="3"/>
        <v>下水道事業</v>
      </c>
      <c r="K6" s="32" t="str">
        <f t="shared" si="3"/>
        <v>特定地域生活排水処理</v>
      </c>
      <c r="L6" s="32" t="str">
        <f t="shared" si="3"/>
        <v>K3</v>
      </c>
      <c r="M6" s="32" t="str">
        <f t="shared" si="3"/>
        <v>非設置</v>
      </c>
      <c r="N6" s="33" t="str">
        <f t="shared" si="3"/>
        <v>-</v>
      </c>
      <c r="O6" s="33" t="str">
        <f t="shared" si="3"/>
        <v>該当数値なし</v>
      </c>
      <c r="P6" s="33">
        <f t="shared" si="3"/>
        <v>14.82</v>
      </c>
      <c r="Q6" s="33">
        <f t="shared" si="3"/>
        <v>100</v>
      </c>
      <c r="R6" s="33">
        <f t="shared" si="3"/>
        <v>4006</v>
      </c>
      <c r="S6" s="33">
        <f t="shared" si="3"/>
        <v>22421</v>
      </c>
      <c r="T6" s="33">
        <f t="shared" si="3"/>
        <v>477.53</v>
      </c>
      <c r="U6" s="33">
        <f t="shared" si="3"/>
        <v>46.95</v>
      </c>
      <c r="V6" s="33">
        <f t="shared" si="3"/>
        <v>3291</v>
      </c>
      <c r="W6" s="33">
        <f t="shared" si="3"/>
        <v>0.38</v>
      </c>
      <c r="X6" s="33">
        <f t="shared" si="3"/>
        <v>8660.5300000000007</v>
      </c>
      <c r="Y6" s="34">
        <f>IF(Y7="",NA(),Y7)</f>
        <v>105.57</v>
      </c>
      <c r="Z6" s="34">
        <f t="shared" ref="Z6:AH6" si="4">IF(Z7="",NA(),Z7)</f>
        <v>106.01</v>
      </c>
      <c r="AA6" s="34">
        <f t="shared" si="4"/>
        <v>106.07</v>
      </c>
      <c r="AB6" s="34">
        <f t="shared" si="4"/>
        <v>107.97</v>
      </c>
      <c r="AC6" s="34">
        <f t="shared" si="4"/>
        <v>107.45</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153.15</v>
      </c>
      <c r="BG6" s="34">
        <f t="shared" ref="BG6:BO6" si="7">IF(BG7="",NA(),BG7)</f>
        <v>126.34</v>
      </c>
      <c r="BH6" s="34">
        <f t="shared" si="7"/>
        <v>103.09</v>
      </c>
      <c r="BI6" s="34">
        <f t="shared" si="7"/>
        <v>83.71</v>
      </c>
      <c r="BJ6" s="34">
        <f t="shared" si="7"/>
        <v>79.27</v>
      </c>
      <c r="BK6" s="34">
        <f t="shared" si="7"/>
        <v>446.63</v>
      </c>
      <c r="BL6" s="34">
        <f t="shared" si="7"/>
        <v>416.91</v>
      </c>
      <c r="BM6" s="34">
        <f t="shared" si="7"/>
        <v>392.19</v>
      </c>
      <c r="BN6" s="34">
        <f t="shared" si="7"/>
        <v>413.5</v>
      </c>
      <c r="BO6" s="34">
        <f t="shared" si="7"/>
        <v>407.42</v>
      </c>
      <c r="BP6" s="33" t="str">
        <f>IF(BP7="","",IF(BP7="-","【-】","【"&amp;SUBSTITUTE(TEXT(BP7,"#,##0.00"),"-","△")&amp;"】"))</f>
        <v>【329.28】</v>
      </c>
      <c r="BQ6" s="34">
        <f>IF(BQ7="",NA(),BQ7)</f>
        <v>85.58</v>
      </c>
      <c r="BR6" s="34">
        <f t="shared" ref="BR6:BZ6" si="8">IF(BR7="",NA(),BR7)</f>
        <v>87.64</v>
      </c>
      <c r="BS6" s="34">
        <f t="shared" si="8"/>
        <v>86.46</v>
      </c>
      <c r="BT6" s="34">
        <f t="shared" si="8"/>
        <v>82.04</v>
      </c>
      <c r="BU6" s="34">
        <f t="shared" si="8"/>
        <v>86.75</v>
      </c>
      <c r="BV6" s="34">
        <f t="shared" si="8"/>
        <v>58.53</v>
      </c>
      <c r="BW6" s="34">
        <f t="shared" si="8"/>
        <v>57.93</v>
      </c>
      <c r="BX6" s="34">
        <f t="shared" si="8"/>
        <v>57.03</v>
      </c>
      <c r="BY6" s="34">
        <f t="shared" si="8"/>
        <v>55.84</v>
      </c>
      <c r="BZ6" s="34">
        <f t="shared" si="8"/>
        <v>57.08</v>
      </c>
      <c r="CA6" s="33" t="str">
        <f>IF(CA7="","",IF(CA7="-","【-】","【"&amp;SUBSTITUTE(TEXT(CA7,"#,##0.00"),"-","△")&amp;"】"))</f>
        <v>【60.55】</v>
      </c>
      <c r="CB6" s="34">
        <f>IF(CB7="",NA(),CB7)</f>
        <v>348.9</v>
      </c>
      <c r="CC6" s="34">
        <f t="shared" ref="CC6:CK6" si="9">IF(CC7="",NA(),CC7)</f>
        <v>370.14</v>
      </c>
      <c r="CD6" s="34">
        <f t="shared" si="9"/>
        <v>389.52</v>
      </c>
      <c r="CE6" s="34">
        <f t="shared" si="9"/>
        <v>429.37</v>
      </c>
      <c r="CF6" s="34">
        <f t="shared" si="9"/>
        <v>423.7</v>
      </c>
      <c r="CG6" s="34">
        <f t="shared" si="9"/>
        <v>266.57</v>
      </c>
      <c r="CH6" s="34">
        <f t="shared" si="9"/>
        <v>276.93</v>
      </c>
      <c r="CI6" s="34">
        <f t="shared" si="9"/>
        <v>283.73</v>
      </c>
      <c r="CJ6" s="34">
        <f t="shared" si="9"/>
        <v>287.57</v>
      </c>
      <c r="CK6" s="34">
        <f t="shared" si="9"/>
        <v>286.86</v>
      </c>
      <c r="CL6" s="33" t="str">
        <f>IF(CL7="","",IF(CL7="-","【-】","【"&amp;SUBSTITUTE(TEXT(CL7,"#,##0.00"),"-","△")&amp;"】"))</f>
        <v>【269.12】</v>
      </c>
      <c r="CM6" s="34">
        <f>IF(CM7="",NA(),CM7)</f>
        <v>100</v>
      </c>
      <c r="CN6" s="34">
        <f t="shared" ref="CN6:CV6" si="10">IF(CN7="",NA(),CN7)</f>
        <v>100</v>
      </c>
      <c r="CO6" s="34">
        <f t="shared" si="10"/>
        <v>100</v>
      </c>
      <c r="CP6" s="34">
        <f t="shared" si="10"/>
        <v>100</v>
      </c>
      <c r="CQ6" s="34">
        <f t="shared" si="10"/>
        <v>100</v>
      </c>
      <c r="CR6" s="34">
        <f t="shared" si="10"/>
        <v>58.06</v>
      </c>
      <c r="CS6" s="34">
        <f t="shared" si="10"/>
        <v>59.08</v>
      </c>
      <c r="CT6" s="34">
        <f t="shared" si="10"/>
        <v>58.25</v>
      </c>
      <c r="CU6" s="34">
        <f t="shared" si="10"/>
        <v>61.55</v>
      </c>
      <c r="CV6" s="34">
        <f t="shared" si="10"/>
        <v>57.22</v>
      </c>
      <c r="CW6" s="33" t="str">
        <f>IF(CW7="","",IF(CW7="-","【-】","【"&amp;SUBSTITUTE(TEXT(CW7,"#,##0.00"),"-","△")&amp;"】"))</f>
        <v>【59.35】</v>
      </c>
      <c r="CX6" s="34">
        <f>IF(CX7="",NA(),CX7)</f>
        <v>99.03</v>
      </c>
      <c r="CY6" s="34">
        <f t="shared" ref="CY6:DG6" si="11">IF(CY7="",NA(),CY7)</f>
        <v>98.44</v>
      </c>
      <c r="CZ6" s="34">
        <f t="shared" si="11"/>
        <v>98.97</v>
      </c>
      <c r="DA6" s="34">
        <f t="shared" si="11"/>
        <v>99.58</v>
      </c>
      <c r="DB6" s="34">
        <f t="shared" si="11"/>
        <v>98.94</v>
      </c>
      <c r="DC6" s="34">
        <f t="shared" si="11"/>
        <v>75.790000000000006</v>
      </c>
      <c r="DD6" s="34">
        <f t="shared" si="11"/>
        <v>77.12</v>
      </c>
      <c r="DE6" s="34">
        <f t="shared" si="11"/>
        <v>68.150000000000006</v>
      </c>
      <c r="DF6" s="34">
        <f t="shared" si="11"/>
        <v>67.489999999999995</v>
      </c>
      <c r="DG6" s="34">
        <f t="shared" si="11"/>
        <v>67.290000000000006</v>
      </c>
      <c r="DH6" s="33" t="str">
        <f>IF(DH7="","",IF(DH7="-","【-】","【"&amp;SUBSTITUTE(TEXT(DH7,"#,##0.00"),"-","△")&amp;"】"))</f>
        <v>【76.98】</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4" t="str">
        <f>IF(EE7="",NA(),EE7)</f>
        <v>-</v>
      </c>
      <c r="EF6" s="34" t="str">
        <f t="shared" ref="EF6:EN6" si="14">IF(EF7="",NA(),EF7)</f>
        <v>-</v>
      </c>
      <c r="EG6" s="34" t="str">
        <f t="shared" si="14"/>
        <v>-</v>
      </c>
      <c r="EH6" s="34" t="str">
        <f t="shared" si="14"/>
        <v>-</v>
      </c>
      <c r="EI6" s="34" t="str">
        <f t="shared" si="14"/>
        <v>-</v>
      </c>
      <c r="EJ6" s="34" t="str">
        <f t="shared" si="14"/>
        <v>-</v>
      </c>
      <c r="EK6" s="34" t="str">
        <f t="shared" si="14"/>
        <v>-</v>
      </c>
      <c r="EL6" s="34" t="str">
        <f t="shared" si="14"/>
        <v>-</v>
      </c>
      <c r="EM6" s="34" t="str">
        <f t="shared" si="14"/>
        <v>-</v>
      </c>
      <c r="EN6" s="34" t="str">
        <f t="shared" si="14"/>
        <v>-</v>
      </c>
      <c r="EO6" s="33" t="str">
        <f>IF(EO7="","",IF(EO7="-","【-】","【"&amp;SUBSTITUTE(TEXT(EO7,"#,##0.00"),"-","△")&amp;"】"))</f>
        <v>【-】</v>
      </c>
    </row>
    <row r="7" spans="1:145" s="35" customFormat="1" x14ac:dyDescent="0.15">
      <c r="A7" s="27"/>
      <c r="B7" s="36">
        <v>2017</v>
      </c>
      <c r="C7" s="36">
        <v>442089</v>
      </c>
      <c r="D7" s="36">
        <v>47</v>
      </c>
      <c r="E7" s="36">
        <v>18</v>
      </c>
      <c r="F7" s="36">
        <v>0</v>
      </c>
      <c r="G7" s="36">
        <v>0</v>
      </c>
      <c r="H7" s="36" t="s">
        <v>110</v>
      </c>
      <c r="I7" s="36" t="s">
        <v>111</v>
      </c>
      <c r="J7" s="36" t="s">
        <v>112</v>
      </c>
      <c r="K7" s="36" t="s">
        <v>113</v>
      </c>
      <c r="L7" s="36" t="s">
        <v>114</v>
      </c>
      <c r="M7" s="36" t="s">
        <v>115</v>
      </c>
      <c r="N7" s="37" t="s">
        <v>116</v>
      </c>
      <c r="O7" s="37" t="s">
        <v>117</v>
      </c>
      <c r="P7" s="37">
        <v>14.82</v>
      </c>
      <c r="Q7" s="37">
        <v>100</v>
      </c>
      <c r="R7" s="37">
        <v>4006</v>
      </c>
      <c r="S7" s="37">
        <v>22421</v>
      </c>
      <c r="T7" s="37">
        <v>477.53</v>
      </c>
      <c r="U7" s="37">
        <v>46.95</v>
      </c>
      <c r="V7" s="37">
        <v>3291</v>
      </c>
      <c r="W7" s="37">
        <v>0.38</v>
      </c>
      <c r="X7" s="37">
        <v>8660.5300000000007</v>
      </c>
      <c r="Y7" s="37">
        <v>105.57</v>
      </c>
      <c r="Z7" s="37">
        <v>106.01</v>
      </c>
      <c r="AA7" s="37">
        <v>106.07</v>
      </c>
      <c r="AB7" s="37">
        <v>107.97</v>
      </c>
      <c r="AC7" s="37">
        <v>107.45</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153.15</v>
      </c>
      <c r="BG7" s="37">
        <v>126.34</v>
      </c>
      <c r="BH7" s="37">
        <v>103.09</v>
      </c>
      <c r="BI7" s="37">
        <v>83.71</v>
      </c>
      <c r="BJ7" s="37">
        <v>79.27</v>
      </c>
      <c r="BK7" s="37">
        <v>446.63</v>
      </c>
      <c r="BL7" s="37">
        <v>416.91</v>
      </c>
      <c r="BM7" s="37">
        <v>392.19</v>
      </c>
      <c r="BN7" s="37">
        <v>413.5</v>
      </c>
      <c r="BO7" s="37">
        <v>407.42</v>
      </c>
      <c r="BP7" s="37">
        <v>329.28</v>
      </c>
      <c r="BQ7" s="37">
        <v>85.58</v>
      </c>
      <c r="BR7" s="37">
        <v>87.64</v>
      </c>
      <c r="BS7" s="37">
        <v>86.46</v>
      </c>
      <c r="BT7" s="37">
        <v>82.04</v>
      </c>
      <c r="BU7" s="37">
        <v>86.75</v>
      </c>
      <c r="BV7" s="37">
        <v>58.53</v>
      </c>
      <c r="BW7" s="37">
        <v>57.93</v>
      </c>
      <c r="BX7" s="37">
        <v>57.03</v>
      </c>
      <c r="BY7" s="37">
        <v>55.84</v>
      </c>
      <c r="BZ7" s="37">
        <v>57.08</v>
      </c>
      <c r="CA7" s="37">
        <v>60.55</v>
      </c>
      <c r="CB7" s="37">
        <v>348.9</v>
      </c>
      <c r="CC7" s="37">
        <v>370.14</v>
      </c>
      <c r="CD7" s="37">
        <v>389.52</v>
      </c>
      <c r="CE7" s="37">
        <v>429.37</v>
      </c>
      <c r="CF7" s="37">
        <v>423.7</v>
      </c>
      <c r="CG7" s="37">
        <v>266.57</v>
      </c>
      <c r="CH7" s="37">
        <v>276.93</v>
      </c>
      <c r="CI7" s="37">
        <v>283.73</v>
      </c>
      <c r="CJ7" s="37">
        <v>287.57</v>
      </c>
      <c r="CK7" s="37">
        <v>286.86</v>
      </c>
      <c r="CL7" s="37">
        <v>269.12</v>
      </c>
      <c r="CM7" s="37">
        <v>100</v>
      </c>
      <c r="CN7" s="37">
        <v>100</v>
      </c>
      <c r="CO7" s="37">
        <v>100</v>
      </c>
      <c r="CP7" s="37">
        <v>100</v>
      </c>
      <c r="CQ7" s="37">
        <v>100</v>
      </c>
      <c r="CR7" s="37">
        <v>58.06</v>
      </c>
      <c r="CS7" s="37">
        <v>59.08</v>
      </c>
      <c r="CT7" s="37">
        <v>58.25</v>
      </c>
      <c r="CU7" s="37">
        <v>61.55</v>
      </c>
      <c r="CV7" s="37">
        <v>57.22</v>
      </c>
      <c r="CW7" s="37">
        <v>59.35</v>
      </c>
      <c r="CX7" s="37">
        <v>99.03</v>
      </c>
      <c r="CY7" s="37">
        <v>98.44</v>
      </c>
      <c r="CZ7" s="37">
        <v>98.97</v>
      </c>
      <c r="DA7" s="37">
        <v>99.58</v>
      </c>
      <c r="DB7" s="37">
        <v>98.94</v>
      </c>
      <c r="DC7" s="37">
        <v>75.790000000000006</v>
      </c>
      <c r="DD7" s="37">
        <v>77.12</v>
      </c>
      <c r="DE7" s="37">
        <v>68.150000000000006</v>
      </c>
      <c r="DF7" s="37">
        <v>67.489999999999995</v>
      </c>
      <c r="DG7" s="37">
        <v>67.290000000000006</v>
      </c>
      <c r="DH7" s="37">
        <v>76.98</v>
      </c>
      <c r="DI7" s="37"/>
      <c r="DJ7" s="37"/>
      <c r="DK7" s="37"/>
      <c r="DL7" s="37"/>
      <c r="DM7" s="37"/>
      <c r="DN7" s="37"/>
      <c r="DO7" s="37"/>
      <c r="DP7" s="37"/>
      <c r="DQ7" s="37"/>
      <c r="DR7" s="37"/>
      <c r="DS7" s="37"/>
      <c r="DT7" s="37"/>
      <c r="DU7" s="37"/>
      <c r="DV7" s="37"/>
      <c r="DW7" s="37"/>
      <c r="DX7" s="37"/>
      <c r="DY7" s="37"/>
      <c r="DZ7" s="37"/>
      <c r="EA7" s="37"/>
      <c r="EB7" s="37"/>
      <c r="EC7" s="37"/>
      <c r="ED7" s="37"/>
      <c r="EE7" s="37" t="s">
        <v>116</v>
      </c>
      <c r="EF7" s="37" t="s">
        <v>116</v>
      </c>
      <c r="EG7" s="37" t="s">
        <v>116</v>
      </c>
      <c r="EH7" s="37" t="s">
        <v>116</v>
      </c>
      <c r="EI7" s="37" t="s">
        <v>116</v>
      </c>
      <c r="EJ7" s="37" t="s">
        <v>116</v>
      </c>
      <c r="EK7" s="37" t="s">
        <v>116</v>
      </c>
      <c r="EL7" s="37" t="s">
        <v>116</v>
      </c>
      <c r="EM7" s="37" t="s">
        <v>116</v>
      </c>
      <c r="EN7" s="37" t="s">
        <v>116</v>
      </c>
      <c r="EO7" s="37" t="s">
        <v>116</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ueno</cp:lastModifiedBy>
  <dcterms:created xsi:type="dcterms:W3CDTF">2018-12-03T09:41:56Z</dcterms:created>
  <dcterms:modified xsi:type="dcterms:W3CDTF">2019-02-12T06:17:23Z</dcterms:modified>
  <cp:category/>
</cp:coreProperties>
</file>