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H30年度\03各種調査\H31.1.16 公営企業に係る「経営比較分析表」の分析等について\回答\"/>
    </mc:Choice>
  </mc:AlternateContent>
  <workbookProtection workbookAlgorithmName="SHA-512" workbookHashValue="iy+BpHpsHiHsPyPqXMQOVAIYRe3SS68Xz2ULk8r+cBJd3EG5UXUjCRCUvJ/tElCZtcDG4rimlKa32TixJ+qQjA==" workbookSaltValue="/InCG444p7b4bSiyBiulm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<sst xmlns="http://schemas.openxmlformats.org/spreadsheetml/2006/main" count="232" uniqueCount="120">
  <si>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</si>
  <si>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</si>
  <si>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</si>
  <si>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</si>
  <si>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</si>
  <si>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</si>
  <si>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</si>
  <si>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</si>
  <si>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</si>
  <si>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</si>
  <si>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</si>
  <si>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</si>
  <si>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</si>
  <si>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</si>
  <si>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</si>
  <si>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</si>
  <si>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</si>
  <si>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</si>
  <si>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</si>
  <si>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</si>
  <si>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</si>
  <si>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</si>
  <si>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</si>
  <si>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</si>
  <si>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</si>
  <si>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</si>
  <si>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</si>
  <si>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</si>
  <si>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</si>
  <si>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</si>
  <si>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</si>
  <si>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</si>
  <si>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</si>
  <si>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</si>
  <si>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</si>
  <si>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</si>
  <si>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</si>
  <si>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</si>
  <si>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</si>
  <si>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</si>
  <si>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</si>
  <si>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</si>
  <si>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</si>
  <si>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</si>
  <si>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</si>
  <si>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</si>
  <si>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</si>
  <si>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</si>
  <si>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</si>
  <si>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</si>
  <si>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</si>
  <si>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</si>
  <si>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</si>
  <si>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</si>
  <si>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</si>
  <si>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</si>
  <si>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</si>
  <si>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</si>
  <si>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</si>
  <si>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</si>
  <si>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</si>
  <si>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</si>
  <si>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</si>
  <si>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</si>
  <si>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</si>
  <si>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</si>
  <si>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</si>
  <si>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</si>
  <si>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</si>
  <si>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</si>
  <si>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</si>
  <si>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</si>
  <si>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</si>
  <si>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</si>
  <si>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</si>
  <si>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</si>
  <si>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</si>
  <si>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</si>
  <si>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</si>
  <si>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</si>
  <si>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</si>
  <si>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</si>
  <si>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</si>
  <si>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</si>
  <si>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</si>
  <si>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</si>
  <si>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</si>
  <si>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</si>
  <si>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</si>
  <si>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</si>
  <si>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</si>
  <si>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</si>
  <si>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</si>
  <si>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</si>
  <si>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</si>
  <si>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</si>
  <si>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</si>
  <si>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</si>
  <si>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</si>
  <si>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</si>
  <si>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</si>
  <si>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</si>
  <si>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</si>
  <si>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</si>
  <si>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</si>
  <si>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</si>
  <si>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</si>
  <si>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</si>
  <si>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</si>
  <si>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</si>
  <si>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</si>
  <si>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</si>
  <si>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</si>
  <si>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</si>
  <si>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</si>
  <si>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</si>
  <si>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</si>
  <si>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最大の課題である有収率が昨年度と比較し減少しています。また、類団平均値と比較しても依然として低い水準となっています。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ゲンショウ</t>
    </rPh>
    <rPh sb="37" eb="39">
      <t>ヒカク</t>
    </rPh>
    <phoneticPr fontId="4"/>
  </si>
  <si>
    <t>①『経常収支比率』：給水収益の減収により100%を僅かに超過しています。今後、収益はさらに減収する見込みですが、経費等の削減により、経営改善をさらに進めていく必要があります。
③『流動比率』：H25に前年の大水害に対する支払いによる影響で指標が大きく減少しましたが、類団平均と比較し大きく上回っており、短期的な支払能力は問題ありません。
④『企業債残高対給水収益比率』：類団平均値と比較して低い比率となっていますが、今後、施設整備や老朽化した施設の更新等による企業債の増加が見込まれます。
⑤『料金回収率』：100%を僅かに下回っています。今後、老朽化施設の更新を見据え、経常費用の削減をしつつ、料金改定を視野に入れる必要があります。
⑥『給水原価』：類団平均値と比較して低い状況ですが、今後、老朽化施設の更新により増加するものと考えられます。
⑦『施設利用率』：類団平均値を上回る水準で推移し、前年より若干減少していますが、配水管からの漏水の影響もあるため、注意する必要があります。
⑧『有収率』：前年より減少しており、また類団平均値と比較して低くなっています。配水管の漏水が原因と考えられるため、老朽管の更新等漏水対策が急務となっています。</t>
    <rPh sb="28" eb="30">
      <t>チョウカ</t>
    </rPh>
    <rPh sb="338" eb="340">
      <t>ジョウキョウ</t>
    </rPh>
    <rPh sb="454" eb="456">
      <t>ゲンショウ</t>
    </rPh>
    <phoneticPr fontId="4"/>
  </si>
  <si>
    <t>①『有形固定資産減価償却率』：類団平均値と比較し低い値ですが、近年増加傾向にあり、施設の老朽化が進んでいることが分かります。今後も計画的な更新を図る必要があります。
②『管路経年化率』：類団平均値と比較して高い水準となっており、老朽化が進んでいることが分かります。有収率の低下にもつながるため、今後も計画的な更新を図る必要があります。
③『管路更新率』：これまで類団平均値と比較して平均的な水準で推移していましたが、今年度は電線類無電柱化事業等に係る布設替えにより、数値が上昇しています。有収率の低下にもつながるため、今後も計画的な更新を図る必要があります。</t>
    <rPh sb="208" eb="211">
      <t>コンネンド</t>
    </rPh>
    <rPh sb="212" eb="214">
      <t>デンセン</t>
    </rPh>
    <rPh sb="214" eb="215">
      <t>ルイ</t>
    </rPh>
    <rPh sb="215" eb="217">
      <t>ムデン</t>
    </rPh>
    <rPh sb="217" eb="218">
      <t>チュウ</t>
    </rPh>
    <rPh sb="218" eb="219">
      <t>カ</t>
    </rPh>
    <rPh sb="219" eb="221">
      <t>ジギョウ</t>
    </rPh>
    <rPh sb="221" eb="222">
      <t>トウ</t>
    </rPh>
    <rPh sb="223" eb="224">
      <t>カカ</t>
    </rPh>
    <rPh sb="225" eb="227">
      <t>フセツ</t>
    </rPh>
    <rPh sb="227" eb="228">
      <t>ガ</t>
    </rPh>
    <rPh sb="233" eb="235">
      <t>スウチ</t>
    </rPh>
    <rPh sb="236" eb="23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</si>
</sst>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0.74</c:v>
                </c:pt>
                <c:pt idx="2">
                  <c:v>0.91</c:v>
                </c:pt>
                <c:pt idx="3">
                  <c:v>0.49</c:v>
                </c:pt>
                <c:pt idx="4">
                  <c:v>1.08</c:v>
                </c:pt>
              </c:numCache>
            </c:numRef>
          </c:val>
          <c:extLst>
            <c:ext xmlns:c16="http://schemas.microsoft.com/office/drawing/2014/chart" uri="{C3380CC4-5D6E-409C-BE32-E72D297353CC}">
              <c16:uniqueId val="{00000000-E3E5-4E5A-8E38-69727E1872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E3E5-4E5A-8E38-69727E1872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61.66</c:v>
                </c:pt>
                <c:pt idx="1">
                  <c:v>61.7</c:v>
                </c:pt>
                <c:pt idx="2">
                  <c:v>63.25</c:v>
                </c:pt>
                <c:pt idx="3">
                  <c:v>55.71</c:v>
                </c:pt>
                <c:pt idx="4">
                  <c:v>58.88</c:v>
                </c:pt>
              </c:numCache>
            </c:numRef>
          </c:val>
          <c:extLst>
            <c:ext xmlns:c16="http://schemas.microsoft.com/office/drawing/2014/chart" uri="{C3380CC4-5D6E-409C-BE32-E72D297353CC}">
              <c16:uniqueId val="{00000000-5829-4659-9553-CE43034A43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5829-4659-9553-CE43034A43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68.38</c:v>
                </c:pt>
                <c:pt idx="1">
                  <c:v>66.84</c:v>
                </c:pt>
                <c:pt idx="2">
                  <c:v>64.5</c:v>
                </c:pt>
                <c:pt idx="3">
                  <c:v>71.84</c:v>
                </c:pt>
                <c:pt idx="4">
                  <c:v>67.34</c:v>
                </c:pt>
              </c:numCache>
            </c:numRef>
          </c:val>
          <c:extLst>
            <c:ext xmlns:c16="http://schemas.microsoft.com/office/drawing/2014/chart" uri="{C3380CC4-5D6E-409C-BE32-E72D297353CC}">
              <c16:uniqueId val="{00000000-3B73-48D8-8028-7DD53ECFF4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3B73-48D8-8028-7DD53ECFF4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105.78</c:v>
                </c:pt>
                <c:pt idx="1">
                  <c:v>97.22</c:v>
                </c:pt>
                <c:pt idx="2">
                  <c:v>104.99</c:v>
                </c:pt>
                <c:pt idx="3">
                  <c:v>99.79</c:v>
                </c:pt>
                <c:pt idx="4">
                  <c:v>100.14</c:v>
                </c:pt>
              </c:numCache>
            </c:numRef>
          </c:val>
          <c:extLst>
            <c:ext xmlns:c16="http://schemas.microsoft.com/office/drawing/2014/chart" uri="{C3380CC4-5D6E-409C-BE32-E72D297353CC}">
              <c16:uniqueId val="{00000000-67A0-4D55-9840-F465DB139B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67A0-4D55-9840-F465DB139B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40.1</c:v>
                </c:pt>
                <c:pt idx="1">
                  <c:v>38.42</c:v>
                </c:pt>
                <c:pt idx="2">
                  <c:v>39.700000000000003</c:v>
                </c:pt>
                <c:pt idx="3">
                  <c:v>41.29</c:v>
                </c:pt>
                <c:pt idx="4">
                  <c:v>42.5</c:v>
                </c:pt>
              </c:numCache>
            </c:numRef>
          </c:val>
          <c:extLst>
            <c:ext xmlns:c16="http://schemas.microsoft.com/office/drawing/2014/chart" uri="{C3380CC4-5D6E-409C-BE32-E72D297353CC}">
              <c16:uniqueId val="{00000000-08C9-46DE-9067-1022ECA32B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08C9-46DE-9067-1022ECA32B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32.26</c:v>
                </c:pt>
                <c:pt idx="1">
                  <c:v>32.74</c:v>
                </c:pt>
                <c:pt idx="2">
                  <c:v>32.619999999999997</c:v>
                </c:pt>
                <c:pt idx="3">
                  <c:v>31.53</c:v>
                </c:pt>
                <c:pt idx="4">
                  <c:v>31.16</c:v>
                </c:pt>
              </c:numCache>
            </c:numRef>
          </c:val>
          <c:extLst>
            <c:ext xmlns:c16="http://schemas.microsoft.com/office/drawing/2014/chart" uri="{C3380CC4-5D6E-409C-BE32-E72D297353CC}">
              <c16:uniqueId val="{00000000-DAF5-49FD-8749-0C4FF9432E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DAF5-49FD-8749-0C4FF9432E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B-43BE-B0F7-1E26F51502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31BB-43BE-B0F7-1E26F51502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593.12</c:v>
                </c:pt>
                <c:pt idx="1">
                  <c:v>835.43</c:v>
                </c:pt>
                <c:pt idx="2">
                  <c:v>485.49</c:v>
                </c:pt>
                <c:pt idx="3">
                  <c:v>786.62</c:v>
                </c:pt>
                <c:pt idx="4">
                  <c:v>611.49</c:v>
                </c:pt>
              </c:numCache>
            </c:numRef>
          </c:val>
          <c:extLst>
            <c:ext xmlns:c16="http://schemas.microsoft.com/office/drawing/2014/chart" uri="{C3380CC4-5D6E-409C-BE32-E72D297353CC}">
              <c16:uniqueId val="{00000000-C7C0-4703-B825-580D503240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C7C0-4703-B825-580D503240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200.67</c:v>
                </c:pt>
                <c:pt idx="1">
                  <c:v>202.12</c:v>
                </c:pt>
                <c:pt idx="2">
                  <c:v>194.69</c:v>
                </c:pt>
                <c:pt idx="3">
                  <c:v>184.39</c:v>
                </c:pt>
                <c:pt idx="4">
                  <c:v>168.86</c:v>
                </c:pt>
              </c:numCache>
            </c:numRef>
          </c:val>
          <c:extLst>
            <c:ext xmlns:c16="http://schemas.microsoft.com/office/drawing/2014/chart" uri="{C3380CC4-5D6E-409C-BE32-E72D297353CC}">
              <c16:uniqueId val="{00000000-92CC-44CA-9361-9AB439E8FB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92CC-44CA-9361-9AB439E8FB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101.87</c:v>
                </c:pt>
                <c:pt idx="1">
                  <c:v>96.6</c:v>
                </c:pt>
                <c:pt idx="2">
                  <c:v>100.5</c:v>
                </c:pt>
                <c:pt idx="3">
                  <c:v>97.75</c:v>
                </c:pt>
                <c:pt idx="4">
                  <c:v>97.58</c:v>
                </c:pt>
              </c:numCache>
            </c:numRef>
          </c:val>
          <c:extLst>
            <c:ext xmlns:c16="http://schemas.microsoft.com/office/drawing/2014/chart" uri="{C3380CC4-5D6E-409C-BE32-E72D297353CC}">
              <c16:uniqueId val="{00000000-5CA6-4762-914E-A33E8EAE0A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5CA6-4762-914E-A33E8EAE0A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177.82</c:v>
                </c:pt>
                <c:pt idx="1">
                  <c:v>187.27</c:v>
                </c:pt>
                <c:pt idx="2">
                  <c:v>180.71</c:v>
                </c:pt>
                <c:pt idx="3">
                  <c:v>186.03</c:v>
                </c:pt>
                <c:pt idx="4">
                  <c:v>187.07</c:v>
                </c:pt>
              </c:numCache>
            </c:numRef>
          </c:val>
          <c:extLst>
            <c:ext xmlns:c16="http://schemas.microsoft.com/office/drawing/2014/chart" uri="{C3380CC4-5D6E-409C-BE32-E72D297353CC}">
              <c16:uniqueId val="{00000000-3AF2-4B83-B54C-A840200E2C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3AF2-4B83-B54C-A840200E2C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竹田市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22421</v>
      </c>
      <c r="AM8" s="73"/>
      <c r="AN8" s="73"/>
      <c r="AO8" s="73"/>
      <c r="AP8" s="73"/>
      <c r="AQ8" s="73"/>
      <c r="AR8" s="73"/>
      <c r="AS8" s="73"/>
      <c r="AT8" s="69">
        <f>データ!$S$6</f>
        <v>477.53</v>
      </c>
      <c r="AU8" s="70"/>
      <c r="AV8" s="70"/>
      <c r="AW8" s="70"/>
      <c r="AX8" s="70"/>
      <c r="AY8" s="70"/>
      <c r="AZ8" s="70"/>
      <c r="BA8" s="70"/>
      <c r="BB8" s="72">
        <f>データ!$T$6</f>
        <v>46.95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84.19</v>
      </c>
      <c r="J10" s="70"/>
      <c r="K10" s="70"/>
      <c r="L10" s="70"/>
      <c r="M10" s="70"/>
      <c r="N10" s="70"/>
      <c r="O10" s="71"/>
      <c r="P10" s="72">
        <f>データ!$P$6</f>
        <v>30.53</v>
      </c>
      <c r="Q10" s="72"/>
      <c r="R10" s="72"/>
      <c r="S10" s="72"/>
      <c r="T10" s="72"/>
      <c r="U10" s="72"/>
      <c r="V10" s="72"/>
      <c r="W10" s="73">
        <f>データ!$Q$6</f>
        <v>3402</v>
      </c>
      <c r="X10" s="73"/>
      <c r="Y10" s="73"/>
      <c r="Z10" s="73"/>
      <c r="AA10" s="73"/>
      <c r="AB10" s="73"/>
      <c r="AC10" s="73"/>
      <c r="AD10" s="2"/>
      <c r="AE10" s="2"/>
      <c r="AF10" s="2"/>
      <c r="AG10" s="2"/>
      <c r="AH10" s="4"/>
      <c r="AI10" s="4"/>
      <c r="AJ10" s="4"/>
      <c r="AK10" s="4"/>
      <c r="AL10" s="73">
        <f>データ!$U$6</f>
        <v>6781</v>
      </c>
      <c r="AM10" s="73"/>
      <c r="AN10" s="73"/>
      <c r="AO10" s="73"/>
      <c r="AP10" s="73"/>
      <c r="AQ10" s="73"/>
      <c r="AR10" s="73"/>
      <c r="AS10" s="73"/>
      <c r="AT10" s="69">
        <f>データ!$V$6</f>
        <v>12.7</v>
      </c>
      <c r="AU10" s="70"/>
      <c r="AV10" s="70"/>
      <c r="AW10" s="70"/>
      <c r="AX10" s="70"/>
      <c r="AY10" s="70"/>
      <c r="AZ10" s="70"/>
      <c r="BA10" s="70"/>
      <c r="BB10" s="72">
        <f>データ!$W$6</f>
        <v>533.94000000000005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6"/>
      <c r="BN16" s="56"/>
      <c r="BO16" s="56"/>
      <c r="BP16" s="56"/>
      <c r="BQ16" s="56"/>
      <c r="BR16" s="56"/>
      <c r="BS16" s="56"/>
      <c r="BT16" s="56"/>
      <c r="BU16" s="56"/>
      <c r="BV16" s="56"/>
      <c r="BW16" s="56"/>
      <c r="BX16" s="56"/>
      <c r="BY16" s="56"/>
      <c r="BZ16" s="5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6"/>
      <c r="BN17" s="56"/>
      <c r="BO17" s="56"/>
      <c r="BP17" s="56"/>
      <c r="BQ17" s="56"/>
      <c r="BR17" s="56"/>
      <c r="BS17" s="56"/>
      <c r="BT17" s="56"/>
      <c r="BU17" s="56"/>
      <c r="BV17" s="56"/>
      <c r="BW17" s="56"/>
      <c r="BX17" s="56"/>
      <c r="BY17" s="56"/>
      <c r="BZ17" s="5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6"/>
      <c r="BN18" s="56"/>
      <c r="BO18" s="56"/>
      <c r="BP18" s="56"/>
      <c r="BQ18" s="56"/>
      <c r="BR18" s="56"/>
      <c r="BS18" s="56"/>
      <c r="BT18" s="56"/>
      <c r="BU18" s="56"/>
      <c r="BV18" s="56"/>
      <c r="BW18" s="56"/>
      <c r="BX18" s="56"/>
      <c r="BY18" s="56"/>
      <c r="BZ18" s="5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6"/>
      <c r="BN19" s="56"/>
      <c r="BO19" s="56"/>
      <c r="BP19" s="56"/>
      <c r="BQ19" s="56"/>
      <c r="BR19" s="56"/>
      <c r="BS19" s="56"/>
      <c r="BT19" s="56"/>
      <c r="BU19" s="56"/>
      <c r="BV19" s="56"/>
      <c r="BW19" s="56"/>
      <c r="BX19" s="56"/>
      <c r="BY19" s="56"/>
      <c r="BZ19" s="5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6"/>
      <c r="BN20" s="56"/>
      <c r="BO20" s="56"/>
      <c r="BP20" s="56"/>
      <c r="BQ20" s="56"/>
      <c r="BR20" s="56"/>
      <c r="BS20" s="56"/>
      <c r="BT20" s="56"/>
      <c r="BU20" s="56"/>
      <c r="BV20" s="56"/>
      <c r="BW20" s="56"/>
      <c r="BX20" s="56"/>
      <c r="BY20" s="56"/>
      <c r="BZ20" s="5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6"/>
      <c r="BN21" s="56"/>
      <c r="BO21" s="56"/>
      <c r="BP21" s="56"/>
      <c r="BQ21" s="56"/>
      <c r="BR21" s="56"/>
      <c r="BS21" s="56"/>
      <c r="BT21" s="56"/>
      <c r="BU21" s="56"/>
      <c r="BV21" s="56"/>
      <c r="BW21" s="56"/>
      <c r="BX21" s="56"/>
      <c r="BY21" s="56"/>
      <c r="BZ21" s="5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6"/>
      <c r="BN22" s="56"/>
      <c r="BO22" s="56"/>
      <c r="BP22" s="56"/>
      <c r="BQ22" s="56"/>
      <c r="BR22" s="56"/>
      <c r="BS22" s="56"/>
      <c r="BT22" s="56"/>
      <c r="BU22" s="56"/>
      <c r="BV22" s="56"/>
      <c r="BW22" s="56"/>
      <c r="BX22" s="56"/>
      <c r="BY22" s="56"/>
      <c r="BZ22" s="5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6"/>
      <c r="BN23" s="56"/>
      <c r="BO23" s="56"/>
      <c r="BP23" s="56"/>
      <c r="BQ23" s="56"/>
      <c r="BR23" s="56"/>
      <c r="BS23" s="56"/>
      <c r="BT23" s="56"/>
      <c r="BU23" s="56"/>
      <c r="BV23" s="56"/>
      <c r="BW23" s="56"/>
      <c r="BX23" s="56"/>
      <c r="BY23" s="56"/>
      <c r="BZ23" s="5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6"/>
      <c r="BN24" s="56"/>
      <c r="BO24" s="56"/>
      <c r="BP24" s="56"/>
      <c r="BQ24" s="56"/>
      <c r="BR24" s="56"/>
      <c r="BS24" s="56"/>
      <c r="BT24" s="56"/>
      <c r="BU24" s="56"/>
      <c r="BV24" s="56"/>
      <c r="BW24" s="56"/>
      <c r="BX24" s="56"/>
      <c r="BY24" s="56"/>
      <c r="BZ24" s="5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6"/>
      <c r="BN25" s="56"/>
      <c r="BO25" s="56"/>
      <c r="BP25" s="56"/>
      <c r="BQ25" s="56"/>
      <c r="BR25" s="56"/>
      <c r="BS25" s="56"/>
      <c r="BT25" s="56"/>
      <c r="BU25" s="56"/>
      <c r="BV25" s="56"/>
      <c r="BW25" s="56"/>
      <c r="BX25" s="56"/>
      <c r="BY25" s="56"/>
      <c r="BZ25" s="5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6"/>
      <c r="BN26" s="56"/>
      <c r="BO26" s="56"/>
      <c r="BP26" s="56"/>
      <c r="BQ26" s="56"/>
      <c r="BR26" s="56"/>
      <c r="BS26" s="56"/>
      <c r="BT26" s="56"/>
      <c r="BU26" s="56"/>
      <c r="BV26" s="56"/>
      <c r="BW26" s="56"/>
      <c r="BX26" s="56"/>
      <c r="BY26" s="56"/>
      <c r="BZ26" s="5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6"/>
      <c r="BN27" s="56"/>
      <c r="BO27" s="56"/>
      <c r="BP27" s="56"/>
      <c r="BQ27" s="56"/>
      <c r="BR27" s="56"/>
      <c r="BS27" s="56"/>
      <c r="BT27" s="56"/>
      <c r="BU27" s="56"/>
      <c r="BV27" s="56"/>
      <c r="BW27" s="56"/>
      <c r="BX27" s="56"/>
      <c r="BY27" s="56"/>
      <c r="BZ27" s="5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6"/>
      <c r="BN28" s="56"/>
      <c r="BO28" s="56"/>
      <c r="BP28" s="56"/>
      <c r="BQ28" s="56"/>
      <c r="BR28" s="56"/>
      <c r="BS28" s="56"/>
      <c r="BT28" s="56"/>
      <c r="BU28" s="56"/>
      <c r="BV28" s="56"/>
      <c r="BW28" s="56"/>
      <c r="BX28" s="56"/>
      <c r="BY28" s="56"/>
      <c r="BZ28" s="5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6"/>
      <c r="BN29" s="56"/>
      <c r="BO29" s="56"/>
      <c r="BP29" s="56"/>
      <c r="BQ29" s="56"/>
      <c r="BR29" s="56"/>
      <c r="BS29" s="56"/>
      <c r="BT29" s="56"/>
      <c r="BU29" s="56"/>
      <c r="BV29" s="56"/>
      <c r="BW29" s="56"/>
      <c r="BX29" s="56"/>
      <c r="BY29" s="56"/>
      <c r="BZ29" s="5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6"/>
      <c r="BN30" s="56"/>
      <c r="BO30" s="56"/>
      <c r="BP30" s="56"/>
      <c r="BQ30" s="56"/>
      <c r="BR30" s="56"/>
      <c r="BS30" s="56"/>
      <c r="BT30" s="56"/>
      <c r="BU30" s="56"/>
      <c r="BV30" s="56"/>
      <c r="BW30" s="56"/>
      <c r="BX30" s="56"/>
      <c r="BY30" s="56"/>
      <c r="BZ30" s="5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6"/>
      <c r="BN31" s="56"/>
      <c r="BO31" s="56"/>
      <c r="BP31" s="56"/>
      <c r="BQ31" s="56"/>
      <c r="BR31" s="56"/>
      <c r="BS31" s="56"/>
      <c r="BT31" s="56"/>
      <c r="BU31" s="56"/>
      <c r="BV31" s="56"/>
      <c r="BW31" s="56"/>
      <c r="BX31" s="56"/>
      <c r="BY31" s="56"/>
      <c r="BZ31" s="5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6"/>
      <c r="BN32" s="56"/>
      <c r="BO32" s="56"/>
      <c r="BP32" s="56"/>
      <c r="BQ32" s="56"/>
      <c r="BR32" s="56"/>
      <c r="BS32" s="56"/>
      <c r="BT32" s="56"/>
      <c r="BU32" s="56"/>
      <c r="BV32" s="56"/>
      <c r="BW32" s="56"/>
      <c r="BX32" s="56"/>
      <c r="BY32" s="56"/>
      <c r="BZ32" s="5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6"/>
      <c r="BN33" s="56"/>
      <c r="BO33" s="56"/>
      <c r="BP33" s="56"/>
      <c r="BQ33" s="56"/>
      <c r="BR33" s="56"/>
      <c r="BS33" s="56"/>
      <c r="BT33" s="56"/>
      <c r="BU33" s="56"/>
      <c r="BV33" s="56"/>
      <c r="BW33" s="56"/>
      <c r="BX33" s="56"/>
      <c r="BY33" s="56"/>
      <c r="BZ33" s="57"/>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8"/>
      <c r="BM34" s="56"/>
      <c r="BN34" s="56"/>
      <c r="BO34" s="56"/>
      <c r="BP34" s="56"/>
      <c r="BQ34" s="56"/>
      <c r="BR34" s="56"/>
      <c r="BS34" s="56"/>
      <c r="BT34" s="56"/>
      <c r="BU34" s="56"/>
      <c r="BV34" s="56"/>
      <c r="BW34" s="56"/>
      <c r="BX34" s="56"/>
      <c r="BY34" s="56"/>
      <c r="BZ34" s="57"/>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8"/>
      <c r="BM35" s="56"/>
      <c r="BN35" s="56"/>
      <c r="BO35" s="56"/>
      <c r="BP35" s="56"/>
      <c r="BQ35" s="56"/>
      <c r="BR35" s="56"/>
      <c r="BS35" s="56"/>
      <c r="BT35" s="56"/>
      <c r="BU35" s="56"/>
      <c r="BV35" s="56"/>
      <c r="BW35" s="56"/>
      <c r="BX35" s="56"/>
      <c r="BY35" s="56"/>
      <c r="BZ35" s="5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6"/>
      <c r="BN36" s="56"/>
      <c r="BO36" s="56"/>
      <c r="BP36" s="56"/>
      <c r="BQ36" s="56"/>
      <c r="BR36" s="56"/>
      <c r="BS36" s="56"/>
      <c r="BT36" s="56"/>
      <c r="BU36" s="56"/>
      <c r="BV36" s="56"/>
      <c r="BW36" s="56"/>
      <c r="BX36" s="56"/>
      <c r="BY36" s="56"/>
      <c r="BZ36" s="5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6"/>
      <c r="BN37" s="56"/>
      <c r="BO37" s="56"/>
      <c r="BP37" s="56"/>
      <c r="BQ37" s="56"/>
      <c r="BR37" s="56"/>
      <c r="BS37" s="56"/>
      <c r="BT37" s="56"/>
      <c r="BU37" s="56"/>
      <c r="BV37" s="56"/>
      <c r="BW37" s="56"/>
      <c r="BX37" s="56"/>
      <c r="BY37" s="56"/>
      <c r="BZ37" s="5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6"/>
      <c r="BN38" s="56"/>
      <c r="BO38" s="56"/>
      <c r="BP38" s="56"/>
      <c r="BQ38" s="56"/>
      <c r="BR38" s="56"/>
      <c r="BS38" s="56"/>
      <c r="BT38" s="56"/>
      <c r="BU38" s="56"/>
      <c r="BV38" s="56"/>
      <c r="BW38" s="56"/>
      <c r="BX38" s="56"/>
      <c r="BY38" s="56"/>
      <c r="BZ38" s="5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6"/>
      <c r="BN39" s="56"/>
      <c r="BO39" s="56"/>
      <c r="BP39" s="56"/>
      <c r="BQ39" s="56"/>
      <c r="BR39" s="56"/>
      <c r="BS39" s="56"/>
      <c r="BT39" s="56"/>
      <c r="BU39" s="56"/>
      <c r="BV39" s="56"/>
      <c r="BW39" s="56"/>
      <c r="BX39" s="56"/>
      <c r="BY39" s="56"/>
      <c r="BZ39" s="5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6"/>
      <c r="BN40" s="56"/>
      <c r="BO40" s="56"/>
      <c r="BP40" s="56"/>
      <c r="BQ40" s="56"/>
      <c r="BR40" s="56"/>
      <c r="BS40" s="56"/>
      <c r="BT40" s="56"/>
      <c r="BU40" s="56"/>
      <c r="BV40" s="56"/>
      <c r="BW40" s="56"/>
      <c r="BX40" s="56"/>
      <c r="BY40" s="56"/>
      <c r="BZ40" s="5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6"/>
      <c r="BN41" s="56"/>
      <c r="BO41" s="56"/>
      <c r="BP41" s="56"/>
      <c r="BQ41" s="56"/>
      <c r="BR41" s="56"/>
      <c r="BS41" s="56"/>
      <c r="BT41" s="56"/>
      <c r="BU41" s="56"/>
      <c r="BV41" s="56"/>
      <c r="BW41" s="56"/>
      <c r="BX41" s="56"/>
      <c r="BY41" s="56"/>
      <c r="BZ41" s="5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6"/>
      <c r="BN42" s="56"/>
      <c r="BO42" s="56"/>
      <c r="BP42" s="56"/>
      <c r="BQ42" s="56"/>
      <c r="BR42" s="56"/>
      <c r="BS42" s="56"/>
      <c r="BT42" s="56"/>
      <c r="BU42" s="56"/>
      <c r="BV42" s="56"/>
      <c r="BW42" s="56"/>
      <c r="BX42" s="56"/>
      <c r="BY42" s="56"/>
      <c r="BZ42" s="5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6"/>
      <c r="BN43" s="56"/>
      <c r="BO43" s="56"/>
      <c r="BP43" s="56"/>
      <c r="BQ43" s="56"/>
      <c r="BR43" s="56"/>
      <c r="BS43" s="56"/>
      <c r="BT43" s="56"/>
      <c r="BU43" s="56"/>
      <c r="BV43" s="56"/>
      <c r="BW43" s="56"/>
      <c r="BX43" s="56"/>
      <c r="BY43" s="56"/>
      <c r="BZ43" s="5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6"/>
      <c r="BN44" s="56"/>
      <c r="BO44" s="56"/>
      <c r="BP44" s="56"/>
      <c r="BQ44" s="56"/>
      <c r="BR44" s="56"/>
      <c r="BS44" s="56"/>
      <c r="BT44" s="56"/>
      <c r="BU44" s="56"/>
      <c r="BV44" s="56"/>
      <c r="BW44" s="56"/>
      <c r="BX44" s="56"/>
      <c r="BY44" s="56"/>
      <c r="BZ44" s="5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6"/>
      <c r="BN47" s="56"/>
      <c r="BO47" s="56"/>
      <c r="BP47" s="56"/>
      <c r="BQ47" s="56"/>
      <c r="BR47" s="56"/>
      <c r="BS47" s="56"/>
      <c r="BT47" s="56"/>
      <c r="BU47" s="56"/>
      <c r="BV47" s="56"/>
      <c r="BW47" s="56"/>
      <c r="BX47" s="56"/>
      <c r="BY47" s="56"/>
      <c r="BZ47" s="5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6"/>
      <c r="BN48" s="56"/>
      <c r="BO48" s="56"/>
      <c r="BP48" s="56"/>
      <c r="BQ48" s="56"/>
      <c r="BR48" s="56"/>
      <c r="BS48" s="56"/>
      <c r="BT48" s="56"/>
      <c r="BU48" s="56"/>
      <c r="BV48" s="56"/>
      <c r="BW48" s="56"/>
      <c r="BX48" s="56"/>
      <c r="BY48" s="56"/>
      <c r="BZ48" s="5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6"/>
      <c r="BN49" s="56"/>
      <c r="BO49" s="56"/>
      <c r="BP49" s="56"/>
      <c r="BQ49" s="56"/>
      <c r="BR49" s="56"/>
      <c r="BS49" s="56"/>
      <c r="BT49" s="56"/>
      <c r="BU49" s="56"/>
      <c r="BV49" s="56"/>
      <c r="BW49" s="56"/>
      <c r="BX49" s="56"/>
      <c r="BY49" s="56"/>
      <c r="BZ49" s="5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6"/>
      <c r="BN50" s="56"/>
      <c r="BO50" s="56"/>
      <c r="BP50" s="56"/>
      <c r="BQ50" s="56"/>
      <c r="BR50" s="56"/>
      <c r="BS50" s="56"/>
      <c r="BT50" s="56"/>
      <c r="BU50" s="56"/>
      <c r="BV50" s="56"/>
      <c r="BW50" s="56"/>
      <c r="BX50" s="56"/>
      <c r="BY50" s="56"/>
      <c r="BZ50" s="5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6"/>
      <c r="BN51" s="56"/>
      <c r="BO51" s="56"/>
      <c r="BP51" s="56"/>
      <c r="BQ51" s="56"/>
      <c r="BR51" s="56"/>
      <c r="BS51" s="56"/>
      <c r="BT51" s="56"/>
      <c r="BU51" s="56"/>
      <c r="BV51" s="56"/>
      <c r="BW51" s="56"/>
      <c r="BX51" s="56"/>
      <c r="BY51" s="56"/>
      <c r="BZ51" s="5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6"/>
      <c r="BN52" s="56"/>
      <c r="BO52" s="56"/>
      <c r="BP52" s="56"/>
      <c r="BQ52" s="56"/>
      <c r="BR52" s="56"/>
      <c r="BS52" s="56"/>
      <c r="BT52" s="56"/>
      <c r="BU52" s="56"/>
      <c r="BV52" s="56"/>
      <c r="BW52" s="56"/>
      <c r="BX52" s="56"/>
      <c r="BY52" s="56"/>
      <c r="BZ52" s="5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6"/>
      <c r="BN53" s="56"/>
      <c r="BO53" s="56"/>
      <c r="BP53" s="56"/>
      <c r="BQ53" s="56"/>
      <c r="BR53" s="56"/>
      <c r="BS53" s="56"/>
      <c r="BT53" s="56"/>
      <c r="BU53" s="56"/>
      <c r="BV53" s="56"/>
      <c r="BW53" s="56"/>
      <c r="BX53" s="56"/>
      <c r="BY53" s="56"/>
      <c r="BZ53" s="5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6"/>
      <c r="BN54" s="56"/>
      <c r="BO54" s="56"/>
      <c r="BP54" s="56"/>
      <c r="BQ54" s="56"/>
      <c r="BR54" s="56"/>
      <c r="BS54" s="56"/>
      <c r="BT54" s="56"/>
      <c r="BU54" s="56"/>
      <c r="BV54" s="56"/>
      <c r="BW54" s="56"/>
      <c r="BX54" s="56"/>
      <c r="BY54" s="56"/>
      <c r="BZ54" s="5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6"/>
      <c r="BN55" s="56"/>
      <c r="BO55" s="56"/>
      <c r="BP55" s="56"/>
      <c r="BQ55" s="56"/>
      <c r="BR55" s="56"/>
      <c r="BS55" s="56"/>
      <c r="BT55" s="56"/>
      <c r="BU55" s="56"/>
      <c r="BV55" s="56"/>
      <c r="BW55" s="56"/>
      <c r="BX55" s="56"/>
      <c r="BY55" s="56"/>
      <c r="BZ55" s="57"/>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8"/>
      <c r="BM56" s="56"/>
      <c r="BN56" s="56"/>
      <c r="BO56" s="56"/>
      <c r="BP56" s="56"/>
      <c r="BQ56" s="56"/>
      <c r="BR56" s="56"/>
      <c r="BS56" s="56"/>
      <c r="BT56" s="56"/>
      <c r="BU56" s="56"/>
      <c r="BV56" s="56"/>
      <c r="BW56" s="56"/>
      <c r="BX56" s="56"/>
      <c r="BY56" s="56"/>
      <c r="BZ56" s="57"/>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8"/>
      <c r="BM57" s="56"/>
      <c r="BN57" s="56"/>
      <c r="BO57" s="56"/>
      <c r="BP57" s="56"/>
      <c r="BQ57" s="56"/>
      <c r="BR57" s="56"/>
      <c r="BS57" s="56"/>
      <c r="BT57" s="56"/>
      <c r="BU57" s="56"/>
      <c r="BV57" s="56"/>
      <c r="BW57" s="56"/>
      <c r="BX57" s="56"/>
      <c r="BY57" s="56"/>
      <c r="BZ57" s="57"/>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8"/>
      <c r="BM60" s="56"/>
      <c r="BN60" s="56"/>
      <c r="BO60" s="56"/>
      <c r="BP60" s="56"/>
      <c r="BQ60" s="56"/>
      <c r="BR60" s="56"/>
      <c r="BS60" s="56"/>
      <c r="BT60" s="56"/>
      <c r="BU60" s="56"/>
      <c r="BV60" s="56"/>
      <c r="BW60" s="56"/>
      <c r="BX60" s="56"/>
      <c r="BY60" s="56"/>
      <c r="BZ60" s="5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8"/>
      <c r="BM61" s="56"/>
      <c r="BN61" s="56"/>
      <c r="BO61" s="56"/>
      <c r="BP61" s="56"/>
      <c r="BQ61" s="56"/>
      <c r="BR61" s="56"/>
      <c r="BS61" s="56"/>
      <c r="BT61" s="56"/>
      <c r="BU61" s="56"/>
      <c r="BV61" s="56"/>
      <c r="BW61" s="56"/>
      <c r="BX61" s="56"/>
      <c r="BY61" s="56"/>
      <c r="BZ61" s="5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6"/>
      <c r="BN62" s="56"/>
      <c r="BO62" s="56"/>
      <c r="BP62" s="56"/>
      <c r="BQ62" s="56"/>
      <c r="BR62" s="56"/>
      <c r="BS62" s="56"/>
      <c r="BT62" s="56"/>
      <c r="BU62" s="56"/>
      <c r="BV62" s="56"/>
      <c r="BW62" s="56"/>
      <c r="BX62" s="56"/>
      <c r="BY62" s="56"/>
      <c r="BZ62" s="5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6"/>
      <c r="BN63" s="56"/>
      <c r="BO63" s="56"/>
      <c r="BP63" s="56"/>
      <c r="BQ63" s="56"/>
      <c r="BR63" s="56"/>
      <c r="BS63" s="56"/>
      <c r="BT63" s="56"/>
      <c r="BU63" s="56"/>
      <c r="BV63" s="56"/>
      <c r="BW63" s="56"/>
      <c r="BX63" s="56"/>
      <c r="BY63" s="56"/>
      <c r="BZ63" s="5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0WpCVBRNFiQn+CzV0MLYW0O0OLFECn8g2F9CBYSc6TSrgU0qvMNw9+DJM+RlkbYSnS+AaGxdi0WedNY7Vhdw==" saltValue="tCGccwV1pIUYli9ie2vv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442089</v>
      </c>
      <c r="D6" s="33">
        <f t="shared" si="3"/>
        <v>46</v>
      </c>
      <c r="E6" s="33">
        <f t="shared" si="3"/>
        <v>1</v>
      </c>
      <c r="F6" s="33">
        <f t="shared" si="3"/>
        <v>0</v>
      </c>
      <c r="G6" s="33">
        <f t="shared" si="3"/>
        <v>1</v>
      </c>
      <c r="H6" s="33" t="str">
        <f t="shared" si="3"/>
        <v>大分県　竹田市</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84.19</v>
      </c>
      <c r="P6" s="34">
        <f t="shared" si="3"/>
        <v>30.53</v>
      </c>
      <c r="Q6" s="34">
        <f t="shared" si="3"/>
        <v>3402</v>
      </c>
      <c r="R6" s="34">
        <f t="shared" si="3"/>
        <v>22421</v>
      </c>
      <c r="S6" s="34">
        <f t="shared" si="3"/>
        <v>477.53</v>
      </c>
      <c r="T6" s="34">
        <f t="shared" si="3"/>
        <v>46.95</v>
      </c>
      <c r="U6" s="34">
        <f t="shared" si="3"/>
        <v>6781</v>
      </c>
      <c r="V6" s="34">
        <f t="shared" si="3"/>
        <v>12.7</v>
      </c>
      <c r="W6" s="34">
        <f t="shared" si="3"/>
        <v>533.94000000000005</v>
      </c>
      <c r="X6" s="35">
        <f>IF(X7="",NA(),X7)</f>
        <v>105.78</v>
      </c>
      <c r="Y6" s="35">
        <f t="shared" ref="Y6:AG6" si="4">IF(Y7="",NA(),Y7)</f>
        <v>97.22</v>
      </c>
      <c r="Z6" s="35">
        <f t="shared" si="4"/>
        <v>104.99</v>
      </c>
      <c r="AA6" s="35">
        <f t="shared" si="4"/>
        <v>99.79</v>
      </c>
      <c r="AB6" s="35">
        <f t="shared" si="4"/>
        <v>100.14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593.12</v>
      </c>
      <c r="AU6" s="35">
        <f t="shared" ref="AU6:BC6" si="6">IF(AU7="",NA(),AU7)</f>
        <v>835.43</v>
      </c>
      <c r="AV6" s="35">
        <f t="shared" si="6"/>
        <v>485.49</v>
      </c>
      <c r="AW6" s="35">
        <f t="shared" si="6"/>
        <v>786.62</v>
      </c>
      <c r="AX6" s="35">
        <f t="shared" si="6"/>
        <v>611.49</v>
      </c>
      <c r="AY6" s="35">
        <f t="shared" si="6"/>
        <v>1164.51</v>
      </c>
      <c r="AZ6" s="35">
        <f t="shared" si="6"/>
        <v>434.72</v>
      </c>
      <c r="BA6" s="35">
        <f t="shared" si="6"/>
        <v>416.14</v>
      </c>
      <c r="BB6" s="35">
        <f t="shared" si="6"/>
        <v>371.89</v>
      </c>
      <c r="BC6" s="35">
        <f t="shared" si="6"/>
        <v>293.23</v>
      </c>
      <c r="BD6" s="34" t="str">
        <f>IF(BD7="","",IF(BD7="-","【-】","【"&amp;SUBSTITUTE(TEXT(BD7,"#,##0.00"),"-","△")&amp;"】"))</f>
        <v>【264.34】</v>
      </c>
      <c r="BE6" s="35">
        <f>IF(BE7="",NA(),BE7)</f>
        <v>200.67</v>
      </c>
      <c r="BF6" s="35">
        <f t="shared" ref="BF6:BN6" si="7">IF(BF7="",NA(),BF7)</f>
        <v>202.12</v>
      </c>
      <c r="BG6" s="35">
        <f t="shared" si="7"/>
        <v>194.69</v>
      </c>
      <c r="BH6" s="35">
        <f t="shared" si="7"/>
        <v>184.39</v>
      </c>
      <c r="BI6" s="35">
        <f t="shared" si="7"/>
        <v>168.86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101.87</v>
      </c>
      <c r="BQ6" s="35">
        <f t="shared" ref="BQ6:BY6" si="8">IF(BQ7="",NA(),BQ7)</f>
        <v>96.6</v>
      </c>
      <c r="BR6" s="35">
        <f t="shared" si="8"/>
        <v>100.5</v>
      </c>
      <c r="BS6" s="35">
        <f t="shared" si="8"/>
        <v>97.75</v>
      </c>
      <c r="BT6" s="35">
        <f t="shared" si="8"/>
        <v>97.58</v>
      </c>
      <c r="BU6" s="35">
        <f t="shared" si="8"/>
        <v>90.64</v>
      </c>
      <c r="BV6" s="35">
        <f t="shared" si="8"/>
        <v>93.66</v>
      </c>
      <c r="BW6" s="35">
        <f t="shared" si="8"/>
        <v>92.76</v>
      </c>
      <c r="BX6" s="35">
        <f t="shared" si="8"/>
        <v>93.28</v>
      </c>
      <c r="BY6" s="35">
        <f t="shared" si="8"/>
        <v>87.51</v>
      </c>
      <c r="BZ6" s="34" t="str">
        <f>IF(BZ7="","",IF(BZ7="-","【-】","【"&amp;SUBSTITUTE(TEXT(BZ7,"#,##0.00"),"-","△")&amp;"】"))</f>
        <v>【104.36】</v>
      </c>
      <c r="CA6" s="35">
        <f>IF(CA7="",NA(),CA7)</f>
        <v>177.82</v>
      </c>
      <c r="CB6" s="35">
        <f t="shared" ref="CB6:CJ6" si="9">IF(CB7="",NA(),CB7)</f>
        <v>187.27</v>
      </c>
      <c r="CC6" s="35">
        <f t="shared" si="9"/>
        <v>180.71</v>
      </c>
      <c r="CD6" s="35">
        <f t="shared" si="9"/>
        <v>186.03</v>
      </c>
      <c r="CE6" s="35">
        <f t="shared" si="9"/>
        <v>187.07</v>
      </c>
      <c r="CF6" s="35">
        <f t="shared" si="9"/>
        <v>213.52</v>
      </c>
      <c r="CG6" s="35">
        <f t="shared" si="9"/>
        <v>208.21</v>
      </c>
      <c r="CH6" s="35">
        <f t="shared" si="9"/>
        <v>208.67</v>
      </c>
      <c r="CI6" s="35">
        <f t="shared" si="9"/>
        <v>208.29</v>
      </c>
      <c r="CJ6" s="35">
        <f t="shared" si="9"/>
        <v>218.42</v>
      </c>
      <c r="CK6" s="34" t="str">
        <f>IF(CK7="","",IF(CK7="-","【-】","【"&amp;SUBSTITUTE(TEXT(CK7,"#,##0.00"),"-","△")&amp;"】"))</f>
        <v>【165.71】</v>
      </c>
      <c r="CL6" s="35">
        <f>IF(CL7="",NA(),CL7)</f>
        <v>61.66</v>
      </c>
      <c r="CM6" s="35">
        <f t="shared" ref="CM6:CU6" si="10">IF(CM7="",NA(),CM7)</f>
        <v>61.7</v>
      </c>
      <c r="CN6" s="35">
        <f t="shared" si="10"/>
        <v>63.25</v>
      </c>
      <c r="CO6" s="35">
        <f t="shared" si="10"/>
        <v>55.71</v>
      </c>
      <c r="CP6" s="35">
        <f t="shared" si="10"/>
        <v>58.88</v>
      </c>
      <c r="CQ6" s="35">
        <f t="shared" si="10"/>
        <v>49.77</v>
      </c>
      <c r="CR6" s="35">
        <f t="shared" si="10"/>
        <v>49.22</v>
      </c>
      <c r="CS6" s="35">
        <f t="shared" si="10"/>
        <v>49.08</v>
      </c>
      <c r="CT6" s="35">
        <f t="shared" si="10"/>
        <v>49.32</v>
      </c>
      <c r="CU6" s="35">
        <f t="shared" si="10"/>
        <v>50.24</v>
      </c>
      <c r="CV6" s="34" t="str">
        <f>IF(CV7="","",IF(CV7="-","【-】","【"&amp;SUBSTITUTE(TEXT(CV7,"#,##0.00"),"-","△")&amp;"】"))</f>
        <v>【60.41】</v>
      </c>
      <c r="CW6" s="35">
        <f>IF(CW7="",NA(),CW7)</f>
        <v>68.38</v>
      </c>
      <c r="CX6" s="35">
        <f t="shared" ref="CX6:DF6" si="11">IF(CX7="",NA(),CX7)</f>
        <v>66.84</v>
      </c>
      <c r="CY6" s="35">
        <f t="shared" si="11"/>
        <v>64.5</v>
      </c>
      <c r="CZ6" s="35">
        <f t="shared" si="11"/>
        <v>71.84</v>
      </c>
      <c r="DA6" s="35">
        <f t="shared" si="11"/>
        <v>67.34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40.1</v>
      </c>
      <c r="DI6" s="35">
        <f t="shared" ref="DI6:DQ6" si="12">IF(DI7="",NA(),DI7)</f>
        <v>38.42</v>
      </c>
      <c r="DJ6" s="35">
        <f t="shared" si="12"/>
        <v>39.700000000000003</v>
      </c>
      <c r="DK6" s="35">
        <f t="shared" si="12"/>
        <v>41.29</v>
      </c>
      <c r="DL6" s="35">
        <f t="shared" si="12"/>
        <v>42.5</v>
      </c>
      <c r="DM6" s="35">
        <f t="shared" si="12"/>
        <v>36.43</v>
      </c>
      <c r="DN6" s="35">
        <f t="shared" si="12"/>
        <v>46.12</v>
      </c>
      <c r="DO6" s="35">
        <f t="shared" si="12"/>
        <v>47.44</v>
      </c>
      <c r="DP6" s="35">
        <f t="shared" si="12"/>
        <v>48.3</v>
      </c>
      <c r="DQ6" s="35">
        <f t="shared" si="12"/>
        <v>45.14</v>
      </c>
      <c r="DR6" s="34" t="str">
        <f>IF(DR7="","",IF(DR7="-","【-】","【"&amp;SUBSTITUTE(TEXT(DR7,"#,##0.00"),"-","△")&amp;"】"))</f>
        <v>【48.12】</v>
      </c>
      <c r="DS6" s="35">
        <f>IF(DS7="",NA(),DS7)</f>
        <v>32.26</v>
      </c>
      <c r="DT6" s="35">
        <f t="shared" ref="DT6:EB6" si="13">IF(DT7="",NA(),DT7)</f>
        <v>32.74</v>
      </c>
      <c r="DU6" s="35">
        <f t="shared" si="13"/>
        <v>32.619999999999997</v>
      </c>
      <c r="DV6" s="35">
        <f t="shared" si="13"/>
        <v>31.53</v>
      </c>
      <c r="DW6" s="35">
        <f t="shared" si="13"/>
        <v>31.16</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0.14000000000000001</v>
      </c>
      <c r="EE6" s="35">
        <f t="shared" ref="EE6:EM6" si="14">IF(EE7="",NA(),EE7)</f>
        <v>0.74</v>
      </c>
      <c r="EF6" s="35">
        <f t="shared" si="14"/>
        <v>0.91</v>
      </c>
      <c r="EG6" s="35">
        <f t="shared" si="14"/>
        <v>0.49</v>
      </c>
      <c r="EH6" s="35">
        <f t="shared" si="14"/>
        <v>1.08</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442089</v>
      </c>
      <c r="D7" s="37">
        <v>46</v>
      </c>
      <c r="E7" s="37">
        <v>1</v>
      </c>
      <c r="F7" s="37">
        <v>0</v>
      </c>
      <c r="G7" s="37">
        <v>1</v>
      </c>
      <c r="H7" s="37" t="s">
        <v>105</v>
      </c>
      <c r="I7" s="37" t="s">
        <v>106</v>
      </c>
      <c r="J7" s="37" t="s">
        <v>107</v>
      </c>
      <c r="K7" s="37" t="s">
        <v>108</v>
      </c>
      <c r="L7" s="37" t="s">
        <v>109</v>
      </c>
      <c r="M7" s="37" t="s">
        <v>110</v>
      </c>
      <c r="N7" s="38" t="s">
        <v>111</v>
      </c>
      <c r="O7" s="38">
        <v>84.19</v>
      </c>
      <c r="P7" s="38">
        <v>30.53</v>
      </c>
      <c r="Q7" s="38">
        <v>3402</v>
      </c>
      <c r="R7" s="38">
        <v>22421</v>
      </c>
      <c r="S7" s="38">
        <v>477.53</v>
      </c>
      <c r="T7" s="38">
        <v>46.95</v>
      </c>
      <c r="U7" s="38">
        <v>6781</v>
      </c>
      <c r="V7" s="38">
        <v>12.7</v>
      </c>
      <c r="W7" s="38">
        <v>533.94000000000005</v>
      </c>
      <c r="X7" s="38">
        <v>105.78</v>
      </c>
      <c r="Y7" s="38">
        <v>97.22</v>
      </c>
      <c r="Z7" s="38">
        <v>104.99</v>
      </c>
      <c r="AA7" s="38">
        <v>99.79</v>
      </c>
      <c r="AB7" s="38">
        <v>100.14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593.12</v>
      </c>
      <c r="AU7" s="38">
        <v>835.43</v>
      </c>
      <c r="AV7" s="38">
        <v>485.49</v>
      </c>
      <c r="AW7" s="38">
        <v>786.62</v>
      </c>
      <c r="AX7" s="38">
        <v>611.49</v>
      </c>
      <c r="AY7" s="38">
        <v>1164.51</v>
      </c>
      <c r="AZ7" s="38">
        <v>434.72</v>
      </c>
      <c r="BA7" s="38">
        <v>416.14</v>
      </c>
      <c r="BB7" s="38">
        <v>371.89</v>
      </c>
      <c r="BC7" s="38">
        <v>293.23</v>
      </c>
      <c r="BD7" s="38">
        <v>264.33999999999997</v>
      </c>
      <c r="BE7" s="38">
        <v>200.67</v>
      </c>
      <c r="BF7" s="38">
        <v>202.12</v>
      </c>
      <c r="BG7" s="38">
        <v>194.69</v>
      </c>
      <c r="BH7" s="38">
        <v>184.39</v>
      </c>
      <c r="BI7" s="38">
        <v>168.86</v>
      </c>
      <c r="BJ7" s="38">
        <v>498.27</v>
      </c>
      <c r="BK7" s="38">
        <v>495.76</v>
      </c>
      <c r="BL7" s="38">
        <v>487.22</v>
      </c>
      <c r="BM7" s="38">
        <v>483.11</v>
      </c>
      <c r="BN7" s="38">
        <v>542.29999999999995</v>
      </c>
      <c r="BO7" s="38">
        <v>274.27</v>
      </c>
      <c r="BP7" s="38">
        <v>101.87</v>
      </c>
      <c r="BQ7" s="38">
        <v>96.6</v>
      </c>
      <c r="BR7" s="38">
        <v>100.5</v>
      </c>
      <c r="BS7" s="38">
        <v>97.75</v>
      </c>
      <c r="BT7" s="38">
        <v>97.58</v>
      </c>
      <c r="BU7" s="38">
        <v>90.64</v>
      </c>
      <c r="BV7" s="38">
        <v>93.66</v>
      </c>
      <c r="BW7" s="38">
        <v>92.76</v>
      </c>
      <c r="BX7" s="38">
        <v>93.28</v>
      </c>
      <c r="BY7" s="38">
        <v>87.51</v>
      </c>
      <c r="BZ7" s="38">
        <v>104.36</v>
      </c>
      <c r="CA7" s="38">
        <v>177.82</v>
      </c>
      <c r="CB7" s="38">
        <v>187.27</v>
      </c>
      <c r="CC7" s="38">
        <v>180.71</v>
      </c>
      <c r="CD7" s="38">
        <v>186.03</v>
      </c>
      <c r="CE7" s="38">
        <v>187.07</v>
      </c>
      <c r="CF7" s="38">
        <v>213.52</v>
      </c>
      <c r="CG7" s="38">
        <v>208.21</v>
      </c>
      <c r="CH7" s="38">
        <v>208.67</v>
      </c>
      <c r="CI7" s="38">
        <v>208.29</v>
      </c>
      <c r="CJ7" s="38">
        <v>218.42</v>
      </c>
      <c r="CK7" s="38">
        <v>165.71</v>
      </c>
      <c r="CL7" s="38">
        <v>61.66</v>
      </c>
      <c r="CM7" s="38">
        <v>61.7</v>
      </c>
      <c r="CN7" s="38">
        <v>63.25</v>
      </c>
      <c r="CO7" s="38">
        <v>55.71</v>
      </c>
      <c r="CP7" s="38">
        <v>58.88</v>
      </c>
      <c r="CQ7" s="38">
        <v>49.77</v>
      </c>
      <c r="CR7" s="38">
        <v>49.22</v>
      </c>
      <c r="CS7" s="38">
        <v>49.08</v>
      </c>
      <c r="CT7" s="38">
        <v>49.32</v>
      </c>
      <c r="CU7" s="38">
        <v>50.24</v>
      </c>
      <c r="CV7" s="38">
        <v>60.41</v>
      </c>
      <c r="CW7" s="38">
        <v>68.38</v>
      </c>
      <c r="CX7" s="38">
        <v>66.84</v>
      </c>
      <c r="CY7" s="38">
        <v>64.5</v>
      </c>
      <c r="CZ7" s="38">
        <v>71.84</v>
      </c>
      <c r="DA7" s="38">
        <v>67.34</v>
      </c>
      <c r="DB7" s="38">
        <v>79.98</v>
      </c>
      <c r="DC7" s="38">
        <v>79.48</v>
      </c>
      <c r="DD7" s="38">
        <v>79.3</v>
      </c>
      <c r="DE7" s="38">
        <v>79.34</v>
      </c>
      <c r="DF7" s="38">
        <v>78.650000000000006</v>
      </c>
      <c r="DG7" s="38">
        <v>89.93</v>
      </c>
      <c r="DH7" s="38">
        <v>40.1</v>
      </c>
      <c r="DI7" s="38">
        <v>38.42</v>
      </c>
      <c r="DJ7" s="38">
        <v>39.700000000000003</v>
      </c>
      <c r="DK7" s="38">
        <v>41.29</v>
      </c>
      <c r="DL7" s="38">
        <v>42.5</v>
      </c>
      <c r="DM7" s="38">
        <v>36.43</v>
      </c>
      <c r="DN7" s="38">
        <v>46.12</v>
      </c>
      <c r="DO7" s="38">
        <v>47.44</v>
      </c>
      <c r="DP7" s="38">
        <v>48.3</v>
      </c>
      <c r="DQ7" s="38">
        <v>45.14</v>
      </c>
      <c r="DR7" s="38">
        <v>48.12</v>
      </c>
      <c r="DS7" s="38">
        <v>32.26</v>
      </c>
      <c r="DT7" s="38">
        <v>32.74</v>
      </c>
      <c r="DU7" s="38">
        <v>32.619999999999997</v>
      </c>
      <c r="DV7" s="38">
        <v>31.53</v>
      </c>
      <c r="DW7" s="38">
        <v>31.16</v>
      </c>
      <c r="DX7" s="38">
        <v>8.7200000000000006</v>
      </c>
      <c r="DY7" s="38">
        <v>9.86</v>
      </c>
      <c r="DZ7" s="38">
        <v>11.16</v>
      </c>
      <c r="EA7" s="38">
        <v>12.43</v>
      </c>
      <c r="EB7" s="38">
        <v>13.58</v>
      </c>
      <c r="EC7" s="38">
        <v>15.89</v>
      </c>
      <c r="ED7" s="38">
        <v>0.14000000000000001</v>
      </c>
      <c r="EE7" s="38">
        <v>0.74</v>
      </c>
      <c r="EF7" s="38">
        <v>0.91</v>
      </c>
      <c r="EG7" s="38">
        <v>0.49</v>
      </c>
      <c r="EH7" s="38">
        <v>1.08</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2018-12-03T08:39:12Z</dcterms:created>
  <dcterms:modified xsi:type="dcterms:W3CDTF">2019-01-23T10:24:53Z</dcterms:modified>
  <cp:category/>
</cp:coreProperties>
</file>