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上水・簡水業務関係\-=県照会等=-\H20～\経営比較分析表\H30\回答\"/>
    </mc:Choice>
  </mc:AlternateContent>
  <workbookProtection workbookAlgorithmName="SHA-512" workbookHashValue="1FjD62xdTMLaLoiB4MNX4ydoHKqNzqP/dAZhrY9s39Xw3DS7N+r/s3Ub09ssJ/fRmqLGOZxgHPpfMKjlT2Wh2w==" workbookSaltValue="AaBvK7Ktx1Onz+MwIiHWJ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<sst xmlns="http://schemas.openxmlformats.org/spreadsheetml/2006/main" count="237" uniqueCount="124">
  <si>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</si>
  <si>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</si>
  <si>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</si>
  <si>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</si>
  <si>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</si>
  <si>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</si>
  <si>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</si>
  <si>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</si>
  <si>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</si>
  <si>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</si>
  <si>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</si>
  <si>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</si>
  <si>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</si>
  <si>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</si>
  <si>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</si>
  <si>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</si>
  <si>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</si>
  <si>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</si>
  <si>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</si>
  <si>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</si>
  <si>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</si>
  <si>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</si>
  <si>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</si>
  <si>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</si>
  <si>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</si>
  <si>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</si>
  <si>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</si>
  <si>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</si>
  <si>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</si>
  <si>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</si>
  <si>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</si>
  <si>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</si>
  <si>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</si>
  <si>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</si>
  <si>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</si>
  <si>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</si>
  <si>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</si>
  <si>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</si>
  <si>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</si>
  <si>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</si>
  <si>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</si>
  <si>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</si>
  <si>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</si>
  <si>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</si>
  <si>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</si>
  <si>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</si>
  <si>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</si>
  <si>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</si>
  <si>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</si>
  <si>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</si>
  <si>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</si>
  <si>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</si>
  <si>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</si>
  <si>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</si>
  <si>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</si>
  <si>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</si>
  <si>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</si>
  <si>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</si>
  <si>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</si>
  <si>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</si>
  <si>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</si>
  <si>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</si>
  <si>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</si>
  <si>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</si>
  <si>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</si>
  <si>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</si>
  <si>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</si>
  <si>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</si>
  <si>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</si>
  <si>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</si>
  <si>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</si>
  <si>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</si>
  <si>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</si>
  <si>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</si>
  <si>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</si>
  <si>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</si>
  <si>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</si>
  <si>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</si>
  <si>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</si>
  <si>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</si>
  <si>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</si>
  <si>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</si>
  <si>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</si>
  <si>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</si>
  <si>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</si>
  <si>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</si>
  <si>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</si>
  <si>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</si>
  <si>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</si>
  <si>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</si>
  <si>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</si>
  <si>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</si>
  <si>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</si>
  <si>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</si>
  <si>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</si>
  <si>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</si>
  <si>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</si>
  <si>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</si>
  <si>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</si>
  <si>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</si>
  <si>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</si>
  <si>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</si>
  <si>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</si>
  <si>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</si>
  <si>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</si>
  <si>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</si>
  <si>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</si>
  <si>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</si>
  <si>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</si>
  <si>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</si>
  <si>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</si>
  <si>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</si>
  <si>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</si>
  <si>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</si>
  <si>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</si>
  <si>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</si>
  <si>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</si>
  <si>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</si>
  <si>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</si>
  <si>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</si>
  <si>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</si>
  <si>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該年度に更新した管路延長の割合を示す管路更新率は、他都市と比べ低い水準で推移しています。平成26年度に更新率が上昇しているのは、上北簡易水道が整備され、決算に加わったことによるものです。臼杵市の簡易水道は比較的新しい施設であるため、今後は管の耐震化等計画的に整備していく必要があります。</t>
    <phoneticPr fontId="4"/>
  </si>
  <si>
    <r>
      <t>臼杵市の簡易水道事業については、平成29年度より上北簡易水道を上水道に統合しました。
①</t>
    </r>
    <r>
      <rPr>
        <b/>
        <sz val="8"/>
        <color theme="1"/>
        <rFont val="ＭＳ ゴシック"/>
        <family val="3"/>
        <charset val="128"/>
      </rPr>
      <t>『収益的収支比率』・・・</t>
    </r>
    <r>
      <rPr>
        <sz val="8"/>
        <color theme="1"/>
        <rFont val="ＭＳ ゴシック"/>
        <family val="3"/>
        <charset val="128"/>
      </rPr>
      <t>総費用に地方債償還金を加えた額が総収益でをどの程度賄えているかを表す指標です。100％に届いておらず、厳しい経営状況です。上北簡易水道が上水道に統合されたことにより収益・支出ともに減となりましたが、収益の減少の幅が支出の減少の幅より大きくなったため、平成29年度の数値は前年度比6.68%の減となりました。今後も厳しい経営状況が予想されるため、より経費の削減方法を検討する必要があります。
④</t>
    </r>
    <r>
      <rPr>
        <b/>
        <sz val="8"/>
        <color theme="1"/>
        <rFont val="ＭＳ ゴシック"/>
        <family val="3"/>
        <charset val="128"/>
      </rPr>
      <t>『企業債残高対給水収益比率』・・・</t>
    </r>
    <r>
      <rPr>
        <sz val="8"/>
        <color theme="1"/>
        <rFont val="ＭＳ ゴシック"/>
        <family val="3"/>
        <charset val="128"/>
      </rPr>
      <t>給水収益に対する企業債残高の割合であり、企業債残高の規模を表す指標です。類似団体と比較しても全国平均と比較しても依然として大きく上回っています。しかし平成25年度をピークに減少傾向にあることから、今後も経営を圧迫しないよう減らしていきます。平成29年度は上北簡水の上水道統合に伴い、上北簡水分の企業債を上水道に継承したため、残高が大きく減少しています。
⑤</t>
    </r>
    <r>
      <rPr>
        <b/>
        <sz val="8"/>
        <color theme="1"/>
        <rFont val="ＭＳ ゴシック"/>
        <family val="3"/>
        <charset val="128"/>
      </rPr>
      <t>『料金回収率』・・・</t>
    </r>
    <r>
      <rPr>
        <sz val="8"/>
        <color theme="1"/>
        <rFont val="ＭＳ ゴシック"/>
        <family val="3"/>
        <charset val="128"/>
      </rPr>
      <t>給水に係る費用がどの程度給水収益で賄えているかを表した指標であり、類似団体と比較しても全国平均と比較しても下回っています。給水に係る費用が料金収入以外の繰入金等で賄われている状況にあります。今後、支出を抑えながら改善を図る必要があります。
⑥</t>
    </r>
    <r>
      <rPr>
        <b/>
        <sz val="8"/>
        <color theme="1"/>
        <rFont val="ＭＳ ゴシック"/>
        <family val="3"/>
        <charset val="128"/>
      </rPr>
      <t>『給水原価』・・・</t>
    </r>
    <r>
      <rPr>
        <sz val="8"/>
        <color theme="1"/>
        <rFont val="ＭＳ ゴシック"/>
        <family val="3"/>
        <charset val="128"/>
      </rPr>
      <t>有収水量1㎥あたりどれだけの費用がかかっているかを表す指標です。平成28年度より数値が大きく悪化していますが、これは平成27年度まで上水道事業で負担していた簡易水道施設の維持管理委託費用を、簡易水道会計で負担するようになり、維持管理費用が増加したことが主な要因です。
⑦</t>
    </r>
    <r>
      <rPr>
        <b/>
        <sz val="8"/>
        <color theme="1"/>
        <rFont val="ＭＳ ゴシック"/>
        <family val="3"/>
        <charset val="128"/>
      </rPr>
      <t>『施設利用率』・・・</t>
    </r>
    <r>
      <rPr>
        <sz val="8"/>
        <color theme="1"/>
        <rFont val="ＭＳ ゴシック"/>
        <family val="3"/>
        <charset val="128"/>
      </rPr>
      <t>配水能力に対する配水量の割合を示し、施設の利用状況を判断する指標です。類似団体平均は上回っていますが、全国平均は下回っています。平成26年度は上北簡易水道が新たに加わったものの、供用開始後一時十分な配水が行われなかったため施設の利用率が下がっています。今後も漏水等に注意し、利用率をさらに上げていく必要があります。
⑧</t>
    </r>
    <r>
      <rPr>
        <b/>
        <sz val="8"/>
        <color theme="1"/>
        <rFont val="ＭＳ ゴシック"/>
        <family val="3"/>
        <charset val="128"/>
      </rPr>
      <t>『有収率」・・・</t>
    </r>
    <r>
      <rPr>
        <sz val="8"/>
        <color theme="1"/>
        <rFont val="ＭＳ ゴシック"/>
        <family val="3"/>
        <charset val="128"/>
      </rPr>
      <t>施設の稼働状況が収益につながっているかを判断する指標です。類似団体平均、全国平均ともに上回っています。今後もこの状態を維持しながら100％に近づけていきます。</t>
    </r>
    <rPh sb="0" eb="2">
      <t>ウスキ</t>
    </rPh>
    <rPh sb="16" eb="18">
      <t>ヘイセイ</t>
    </rPh>
    <rPh sb="20" eb="21">
      <t>ネン</t>
    </rPh>
    <rPh sb="21" eb="22">
      <t>ド</t>
    </rPh>
    <rPh sb="24" eb="26">
      <t>カミキタ</t>
    </rPh>
    <rPh sb="26" eb="28">
      <t>カンイ</t>
    </rPh>
    <rPh sb="28" eb="30">
      <t>スイドウ</t>
    </rPh>
    <rPh sb="31" eb="34">
      <t>ジョウスイドウ</t>
    </rPh>
    <rPh sb="35" eb="37">
      <t>トウゴウ</t>
    </rPh>
    <rPh sb="117" eb="119">
      <t>カミキタ</t>
    </rPh>
    <rPh sb="119" eb="121">
      <t>カンイ</t>
    </rPh>
    <rPh sb="121" eb="123">
      <t>スイドウ</t>
    </rPh>
    <rPh sb="124" eb="127">
      <t>ジョウスイドウ</t>
    </rPh>
    <rPh sb="128" eb="130">
      <t>トウゴウ</t>
    </rPh>
    <rPh sb="138" eb="140">
      <t>シュウエキ</t>
    </rPh>
    <rPh sb="141" eb="143">
      <t>シシュツ</t>
    </rPh>
    <rPh sb="146" eb="147">
      <t>ゲン</t>
    </rPh>
    <rPh sb="158" eb="160">
      <t>ゲンショウ</t>
    </rPh>
    <rPh sb="161" eb="162">
      <t>ハバ</t>
    </rPh>
    <rPh sb="163" eb="165">
      <t>シシュツ</t>
    </rPh>
    <rPh sb="166" eb="168">
      <t>ゲンショウ</t>
    </rPh>
    <rPh sb="169" eb="170">
      <t>ハバ</t>
    </rPh>
    <rPh sb="172" eb="173">
      <t>オオ</t>
    </rPh>
    <rPh sb="181" eb="183">
      <t>ヘイセイ</t>
    </rPh>
    <rPh sb="185" eb="186">
      <t>ネン</t>
    </rPh>
    <rPh sb="186" eb="187">
      <t>ド</t>
    </rPh>
    <rPh sb="188" eb="190">
      <t>スウチ</t>
    </rPh>
    <rPh sb="191" eb="195">
      <t>ゼンネンドヒ</t>
    </rPh>
    <rPh sb="201" eb="202">
      <t>ゲン</t>
    </rPh>
    <rPh sb="209" eb="211">
      <t>コンゴ</t>
    </rPh>
    <rPh sb="212" eb="213">
      <t>キビ</t>
    </rPh>
    <rPh sb="215" eb="217">
      <t>ケイエイ</t>
    </rPh>
    <rPh sb="217" eb="219">
      <t>ジョウキョウ</t>
    </rPh>
    <rPh sb="220" eb="222">
      <t>ヨソウ</t>
    </rPh>
    <rPh sb="230" eb="232">
      <t>ケイヒ</t>
    </rPh>
    <rPh sb="233" eb="235">
      <t>サクゲン</t>
    </rPh>
    <rPh sb="235" eb="237">
      <t>ホウホウ</t>
    </rPh>
    <rPh sb="238" eb="240">
      <t>ケントウ</t>
    </rPh>
    <rPh sb="242" eb="244">
      <t>ヒツヨウ</t>
    </rPh>
    <rPh sb="305" eb="307">
      <t>ルイジ</t>
    </rPh>
    <rPh sb="307" eb="309">
      <t>ダンタイ</t>
    </rPh>
    <rPh sb="310" eb="312">
      <t>ヒカク</t>
    </rPh>
    <rPh sb="315" eb="317">
      <t>ゼンコク</t>
    </rPh>
    <rPh sb="317" eb="319">
      <t>ヘイキン</t>
    </rPh>
    <rPh sb="320" eb="322">
      <t>ヒカク</t>
    </rPh>
    <rPh sb="325" eb="327">
      <t>イゼン</t>
    </rPh>
    <rPh sb="330" eb="331">
      <t>オオ</t>
    </rPh>
    <rPh sb="333" eb="335">
      <t>ウワマワ</t>
    </rPh>
    <rPh sb="344" eb="346">
      <t>ヘイセイ</t>
    </rPh>
    <rPh sb="348" eb="349">
      <t>ネン</t>
    </rPh>
    <rPh sb="349" eb="350">
      <t>ド</t>
    </rPh>
    <rPh sb="355" eb="357">
      <t>ゲンショウ</t>
    </rPh>
    <rPh sb="357" eb="359">
      <t>ケイコウ</t>
    </rPh>
    <rPh sb="367" eb="369">
      <t>コンゴ</t>
    </rPh>
    <rPh sb="370" eb="372">
      <t>ケイエイ</t>
    </rPh>
    <rPh sb="373" eb="375">
      <t>アッパク</t>
    </rPh>
    <rPh sb="380" eb="381">
      <t>ヘ</t>
    </rPh>
    <rPh sb="389" eb="391">
      <t>ヘイセイ</t>
    </rPh>
    <rPh sb="393" eb="394">
      <t>ネン</t>
    </rPh>
    <rPh sb="394" eb="395">
      <t>ド</t>
    </rPh>
    <rPh sb="396" eb="398">
      <t>カミキタ</t>
    </rPh>
    <rPh sb="401" eb="404">
      <t>ジョウスイドウ</t>
    </rPh>
    <rPh sb="404" eb="406">
      <t>トウゴウ</t>
    </rPh>
    <rPh sb="407" eb="408">
      <t>トモナ</t>
    </rPh>
    <rPh sb="410" eb="412">
      <t>カミキタ</t>
    </rPh>
    <rPh sb="412" eb="414">
      <t>カンスイ</t>
    </rPh>
    <rPh sb="414" eb="415">
      <t>ブン</t>
    </rPh>
    <rPh sb="416" eb="418">
      <t>キギョウ</t>
    </rPh>
    <rPh sb="418" eb="419">
      <t>サイ</t>
    </rPh>
    <rPh sb="420" eb="423">
      <t>ジョウスイドウ</t>
    </rPh>
    <rPh sb="424" eb="426">
      <t>ケイショウ</t>
    </rPh>
    <rPh sb="431" eb="433">
      <t>ザンダカ</t>
    </rPh>
    <rPh sb="434" eb="435">
      <t>オオ</t>
    </rPh>
    <rPh sb="437" eb="439">
      <t>ゲンショウ</t>
    </rPh>
    <rPh sb="448" eb="450">
      <t>リョウキン</t>
    </rPh>
    <rPh sb="450" eb="452">
      <t>カイシュウ</t>
    </rPh>
    <rPh sb="452" eb="453">
      <t>リツ</t>
    </rPh>
    <rPh sb="457" eb="459">
      <t>キュウスイ</t>
    </rPh>
    <rPh sb="460" eb="461">
      <t>カカ</t>
    </rPh>
    <rPh sb="462" eb="464">
      <t>ヒヨウ</t>
    </rPh>
    <rPh sb="467" eb="469">
      <t>テイド</t>
    </rPh>
    <rPh sb="469" eb="471">
      <t>キュウスイ</t>
    </rPh>
    <rPh sb="471" eb="473">
      <t>シュウエキ</t>
    </rPh>
    <rPh sb="474" eb="475">
      <t>マカナ</t>
    </rPh>
    <rPh sb="481" eb="482">
      <t>アラワ</t>
    </rPh>
    <rPh sb="484" eb="486">
      <t>シヒョウ</t>
    </rPh>
    <rPh sb="518" eb="520">
      <t>キュウスイ</t>
    </rPh>
    <rPh sb="521" eb="522">
      <t>カカ</t>
    </rPh>
    <rPh sb="523" eb="525">
      <t>ヒヨウ</t>
    </rPh>
    <rPh sb="526" eb="528">
      <t>リョウキン</t>
    </rPh>
    <rPh sb="528" eb="530">
      <t>シュウニュウ</t>
    </rPh>
    <rPh sb="530" eb="532">
      <t>イガイ</t>
    </rPh>
    <rPh sb="533" eb="535">
      <t>クリイレ</t>
    </rPh>
    <rPh sb="535" eb="536">
      <t>キン</t>
    </rPh>
    <rPh sb="536" eb="537">
      <t>トウ</t>
    </rPh>
    <rPh sb="538" eb="539">
      <t>マカナ</t>
    </rPh>
    <rPh sb="544" eb="546">
      <t>ジョウキョウ</t>
    </rPh>
    <rPh sb="552" eb="554">
      <t>コンゴ</t>
    </rPh>
    <rPh sb="555" eb="557">
      <t>シシュツ</t>
    </rPh>
    <rPh sb="558" eb="559">
      <t>オサ</t>
    </rPh>
    <rPh sb="563" eb="565">
      <t>カイゼン</t>
    </rPh>
    <rPh sb="566" eb="567">
      <t>ハカ</t>
    </rPh>
    <rPh sb="568" eb="570">
      <t>ヒツヨウ</t>
    </rPh>
    <rPh sb="587" eb="589">
      <t>ユウシュウ</t>
    </rPh>
    <rPh sb="589" eb="591">
      <t>スイリョウ</t>
    </rPh>
    <rPh sb="601" eb="603">
      <t>ヒヨウ</t>
    </rPh>
    <rPh sb="612" eb="613">
      <t>アラワ</t>
    </rPh>
    <rPh sb="614" eb="616">
      <t>シヒョウ</t>
    </rPh>
    <rPh sb="619" eb="621">
      <t>ヘイセイ</t>
    </rPh>
    <rPh sb="623" eb="624">
      <t>ネン</t>
    </rPh>
    <rPh sb="624" eb="625">
      <t>ド</t>
    </rPh>
    <rPh sb="627" eb="629">
      <t>スウチ</t>
    </rPh>
    <rPh sb="630" eb="631">
      <t>オオ</t>
    </rPh>
    <rPh sb="633" eb="635">
      <t>アッカ</t>
    </rPh>
    <rPh sb="645" eb="647">
      <t>ヘイセイ</t>
    </rPh>
    <rPh sb="649" eb="651">
      <t>ネンド</t>
    </rPh>
    <rPh sb="653" eb="654">
      <t>ジョウ</t>
    </rPh>
    <rPh sb="654" eb="656">
      <t>スイドウ</t>
    </rPh>
    <rPh sb="656" eb="658">
      <t>ジギョウ</t>
    </rPh>
    <rPh sb="659" eb="661">
      <t>フタン</t>
    </rPh>
    <rPh sb="665" eb="667">
      <t>カンイ</t>
    </rPh>
    <rPh sb="667" eb="669">
      <t>スイドウ</t>
    </rPh>
    <rPh sb="669" eb="671">
      <t>シセツ</t>
    </rPh>
    <rPh sb="672" eb="674">
      <t>イジ</t>
    </rPh>
    <rPh sb="674" eb="676">
      <t>カンリ</t>
    </rPh>
    <rPh sb="676" eb="678">
      <t>イタク</t>
    </rPh>
    <rPh sb="678" eb="680">
      <t>ヒヨウ</t>
    </rPh>
    <rPh sb="682" eb="684">
      <t>カンイ</t>
    </rPh>
    <rPh sb="684" eb="686">
      <t>スイドウ</t>
    </rPh>
    <rPh sb="686" eb="688">
      <t>カイケイ</t>
    </rPh>
    <rPh sb="689" eb="691">
      <t>フタン</t>
    </rPh>
    <rPh sb="699" eb="701">
      <t>イジ</t>
    </rPh>
    <rPh sb="701" eb="703">
      <t>カンリ</t>
    </rPh>
    <rPh sb="703" eb="705">
      <t>ヒヨウ</t>
    </rPh>
    <rPh sb="706" eb="708">
      <t>ゾウカ</t>
    </rPh>
    <rPh sb="713" eb="714">
      <t>オモ</t>
    </rPh>
    <rPh sb="715" eb="717">
      <t>ヨウイン</t>
    </rPh>
    <rPh sb="732" eb="734">
      <t>ハイスイ</t>
    </rPh>
    <rPh sb="734" eb="736">
      <t>ノウリョク</t>
    </rPh>
    <rPh sb="737" eb="738">
      <t>タイ</t>
    </rPh>
    <rPh sb="740" eb="742">
      <t>ハイスイ</t>
    </rPh>
    <rPh sb="742" eb="743">
      <t>リョウ</t>
    </rPh>
    <rPh sb="744" eb="746">
      <t>ワリアイ</t>
    </rPh>
    <rPh sb="747" eb="748">
      <t>シメ</t>
    </rPh>
    <rPh sb="750" eb="752">
      <t>シセツ</t>
    </rPh>
    <rPh sb="753" eb="755">
      <t>リヨウ</t>
    </rPh>
    <rPh sb="755" eb="757">
      <t>ジョウキョウ</t>
    </rPh>
    <rPh sb="758" eb="760">
      <t>ハンダン</t>
    </rPh>
    <rPh sb="762" eb="764">
      <t>シヒョウ</t>
    </rPh>
    <rPh sb="767" eb="769">
      <t>ルイジ</t>
    </rPh>
    <rPh sb="769" eb="771">
      <t>ダンタイ</t>
    </rPh>
    <rPh sb="771" eb="773">
      <t>ヘイキン</t>
    </rPh>
    <rPh sb="774" eb="776">
      <t>ウワマワ</t>
    </rPh>
    <rPh sb="783" eb="785">
      <t>ゼンコク</t>
    </rPh>
    <rPh sb="785" eb="787">
      <t>ヘイキン</t>
    </rPh>
    <rPh sb="796" eb="798">
      <t>ヘイセイ</t>
    </rPh>
    <rPh sb="800" eb="801">
      <t>ネン</t>
    </rPh>
    <rPh sb="801" eb="802">
      <t>ド</t>
    </rPh>
    <rPh sb="803" eb="805">
      <t>カミキタ</t>
    </rPh>
    <rPh sb="805" eb="807">
      <t>カンイ</t>
    </rPh>
    <rPh sb="807" eb="809">
      <t>スイドウ</t>
    </rPh>
    <rPh sb="810" eb="811">
      <t>アラ</t>
    </rPh>
    <rPh sb="813" eb="814">
      <t>カ</t>
    </rPh>
    <rPh sb="821" eb="823">
      <t>キョウヨウ</t>
    </rPh>
    <rPh sb="823" eb="826">
      <t>カイシゴ</t>
    </rPh>
    <rPh sb="826" eb="828">
      <t>イチジ</t>
    </rPh>
    <rPh sb="828" eb="830">
      <t>ジュウブン</t>
    </rPh>
    <rPh sb="831" eb="833">
      <t>ハイスイ</t>
    </rPh>
    <rPh sb="834" eb="835">
      <t>オコナ</t>
    </rPh>
    <rPh sb="843" eb="845">
      <t>シセツ</t>
    </rPh>
    <rPh sb="846" eb="849">
      <t>リヨウリツ</t>
    </rPh>
    <rPh sb="850" eb="851">
      <t>サ</t>
    </rPh>
    <rPh sb="858" eb="860">
      <t>コンゴ</t>
    </rPh>
    <rPh sb="861" eb="863">
      <t>ロウスイ</t>
    </rPh>
    <rPh sb="863" eb="864">
      <t>トウ</t>
    </rPh>
    <rPh sb="865" eb="867">
      <t>チュウイ</t>
    </rPh>
    <rPh sb="869" eb="872">
      <t>リヨウリツ</t>
    </rPh>
    <rPh sb="876" eb="877">
      <t>ア</t>
    </rPh>
    <rPh sb="881" eb="883">
      <t>ヒツヨウ</t>
    </rPh>
    <rPh sb="892" eb="894">
      <t>ユウシュウ</t>
    </rPh>
    <rPh sb="894" eb="895">
      <t>リツ</t>
    </rPh>
    <rPh sb="899" eb="901">
      <t>シセツ</t>
    </rPh>
    <rPh sb="902" eb="904">
      <t>カドウ</t>
    </rPh>
    <rPh sb="904" eb="906">
      <t>ジョウキョウ</t>
    </rPh>
    <rPh sb="907" eb="909">
      <t>シュウエキ</t>
    </rPh>
    <rPh sb="919" eb="921">
      <t>ハンダン</t>
    </rPh>
    <rPh sb="923" eb="925">
      <t>シヒョウ</t>
    </rPh>
    <rPh sb="928" eb="930">
      <t>ルイジ</t>
    </rPh>
    <rPh sb="930" eb="932">
      <t>ダンタイ</t>
    </rPh>
    <rPh sb="932" eb="934">
      <t>ヘイキン</t>
    </rPh>
    <rPh sb="935" eb="937">
      <t>ゼンコク</t>
    </rPh>
    <rPh sb="937" eb="939">
      <t>ヘイキン</t>
    </rPh>
    <rPh sb="942" eb="944">
      <t>ウワマワ</t>
    </rPh>
    <rPh sb="950" eb="952">
      <t>コンゴ</t>
    </rPh>
    <rPh sb="955" eb="957">
      <t>ジョウタイ</t>
    </rPh>
    <rPh sb="958" eb="960">
      <t>イジ</t>
    </rPh>
    <rPh sb="969" eb="970">
      <t>チカ</t>
    </rPh>
    <phoneticPr fontId="4"/>
  </si>
  <si>
    <t>臼杵市の簡易水道は、中臼杵、東神野、上北の３地区の簡易水道を法非適用特別会計で運営してきました。運営方法は、水道企業職員が兼務し維持管理等を同時に実施することで効率化を進めています。
上北簡易水道を平成29年度に水道事業と統合し、平成31年度中に中臼杵、東神野についても統合を行う予定です。また、並行して上水道と同じく施設の更新投資の計画を策定していく予定です。</t>
    <rPh sb="0" eb="2">
      <t>ウスキ</t>
    </rPh>
    <rPh sb="115" eb="117">
      <t>ヘイセイ</t>
    </rPh>
    <rPh sb="119" eb="122">
      <t>ネンドチュウ</t>
    </rPh>
    <rPh sb="123" eb="124">
      <t>ナカ</t>
    </rPh>
    <rPh sb="124" eb="126">
      <t>ウスキ</t>
    </rPh>
    <rPh sb="127" eb="128">
      <t>ヒガシ</t>
    </rPh>
    <rPh sb="128" eb="130">
      <t>コウノ</t>
    </rPh>
    <rPh sb="135" eb="137">
      <t>トウゴウ</t>
    </rPh>
    <rPh sb="138" eb="139">
      <t>オコナ</t>
    </rPh>
    <rPh sb="140" eb="142">
      <t>ヨテイ</t>
    </rPh>
    <rPh sb="148" eb="150">
      <t>ヘイコウ</t>
    </rPh>
    <rPh sb="152" eb="155">
      <t>ジョウスイドウ</t>
    </rPh>
    <rPh sb="156" eb="157">
      <t>オナ</t>
    </rPh>
    <rPh sb="159" eb="161">
      <t>シセツ</t>
    </rPh>
    <rPh sb="162" eb="164">
      <t>コウシン</t>
    </rPh>
    <rPh sb="164" eb="166">
      <t>トウシ</t>
    </rPh>
    <rPh sb="167" eb="169">
      <t>ケイカク</t>
    </rPh>
    <rPh sb="170" eb="172">
      <t>サクテイ</t>
    </rPh>
    <rPh sb="176" eb="17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</si>
</sst>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22.53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E75-4F98-9532-F83557299740}"/>
            </c:ext>
          </c:extLst>
        </c:ser>
        <c:dLbls>
          <c:showLegendKey val="0"/>
          <c:showVal val="0"/>
          <c:showCatName val="0"/>
          <c:showSerName val="0"/>
          <c:showPercent val="0"/>
          <c:showBubbleSize val="0"/>
        </c:dLbls>
        <c:gapWidth val="150"/>
        <c:axId val="110531576"/>
        <c:axId val="1105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5E75-4F98-9532-F83557299740}"/>
            </c:ext>
          </c:extLst>
        </c:ser>
        <c:dLbls>
          <c:showLegendKey val="0"/>
          <c:showVal val="0"/>
          <c:showCatName val="0"/>
          <c:showSerName val="0"/>
          <c:showPercent val="0"/>
          <c:showBubbleSize val="0"/>
        </c:dLbls>
        <c:marker val="1"/>
        <c:smooth val="0"/>
        <c:axId val="110531576"/>
        <c:axId val="110531968"/>
      </c:lineChart>
      <c:dateAx>
        <c:axId val="110531576"/>
        <c:scaling>
          <c:orientation val="minMax"/>
        </c:scaling>
        <c:delete val="1"/>
        <c:axPos val="b"/>
        <c:numFmt formatCode="ge" sourceLinked="1"/>
        <c:majorTickMark val="none"/>
        <c:minorTickMark val="none"/>
        <c:tickLblPos val="none"/>
        <c:crossAx val="110531968"/>
        <c:crosses val="autoZero"/>
        <c:auto val="1"/>
        <c:lblOffset val="100"/>
        <c:baseTimeUnit val="years"/>
      </c:dateAx>
      <c:valAx>
        <c:axId val="1105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3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52.7</c:v>
                </c:pt>
                <c:pt idx="1">
                  <c:v>44.55</c:v>
                </c:pt>
                <c:pt idx="2">
                  <c:v>50.42</c:v>
                </c:pt>
                <c:pt idx="3">
                  <c:v>51.22</c:v>
                </c:pt>
                <c:pt idx="4">
                  <c:v>52.28</c:v>
                </c:pt>
              </c:numCache>
            </c:numRef>
          </c:val>
          <c:extLst xmlns:c16r2="http://schemas.microsoft.com/office/drawing/2015/06/chart">
            <c:ext xmlns:c16="http://schemas.microsoft.com/office/drawing/2014/chart" uri="{C3380CC4-5D6E-409C-BE32-E72D297353CC}">
              <c16:uniqueId val="{00000000-873A-459E-AE2D-C6B894D049BD}"/>
            </c:ext>
          </c:extLst>
        </c:ser>
        <c:dLbls>
          <c:showLegendKey val="0"/>
          <c:showVal val="0"/>
          <c:showCatName val="0"/>
          <c:showSerName val="0"/>
          <c:showPercent val="0"/>
          <c:showBubbleSize val="0"/>
        </c:dLbls>
        <c:gapWidth val="150"/>
        <c:axId val="162413880"/>
        <c:axId val="1627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873A-459E-AE2D-C6B894D049BD}"/>
            </c:ext>
          </c:extLst>
        </c:ser>
        <c:dLbls>
          <c:showLegendKey val="0"/>
          <c:showVal val="0"/>
          <c:showCatName val="0"/>
          <c:showSerName val="0"/>
          <c:showPercent val="0"/>
          <c:showBubbleSize val="0"/>
        </c:dLbls>
        <c:marker val="1"/>
        <c:smooth val="0"/>
        <c:axId val="162413880"/>
        <c:axId val="162758816"/>
      </c:lineChart>
      <c:dateAx>
        <c:axId val="162413880"/>
        <c:scaling>
          <c:orientation val="minMax"/>
        </c:scaling>
        <c:delete val="1"/>
        <c:axPos val="b"/>
        <c:numFmt formatCode="ge" sourceLinked="1"/>
        <c:majorTickMark val="none"/>
        <c:minorTickMark val="none"/>
        <c:tickLblPos val="none"/>
        <c:crossAx val="162758816"/>
        <c:crosses val="autoZero"/>
        <c:auto val="1"/>
        <c:lblOffset val="100"/>
        <c:baseTimeUnit val="years"/>
      </c:dateAx>
      <c:valAx>
        <c:axId val="1627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1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94.06</c:v>
                </c:pt>
                <c:pt idx="1">
                  <c:v>93.05</c:v>
                </c:pt>
                <c:pt idx="2">
                  <c:v>92</c:v>
                </c:pt>
                <c:pt idx="3">
                  <c:v>91.62</c:v>
                </c:pt>
                <c:pt idx="4">
                  <c:v>91.6</c:v>
                </c:pt>
              </c:numCache>
            </c:numRef>
          </c:val>
          <c:extLst xmlns:c16r2="http://schemas.microsoft.com/office/drawing/2015/06/chart">
            <c:ext xmlns:c16="http://schemas.microsoft.com/office/drawing/2014/chart" uri="{C3380CC4-5D6E-409C-BE32-E72D297353CC}">
              <c16:uniqueId val="{00000000-8F18-40B3-9DA3-7C0252CCB4BA}"/>
            </c:ext>
          </c:extLst>
        </c:ser>
        <c:dLbls>
          <c:showLegendKey val="0"/>
          <c:showVal val="0"/>
          <c:showCatName val="0"/>
          <c:showSerName val="0"/>
          <c:showPercent val="0"/>
          <c:showBubbleSize val="0"/>
        </c:dLbls>
        <c:gapWidth val="150"/>
        <c:axId val="162759992"/>
        <c:axId val="1627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8F18-40B3-9DA3-7C0252CCB4BA}"/>
            </c:ext>
          </c:extLst>
        </c:ser>
        <c:dLbls>
          <c:showLegendKey val="0"/>
          <c:showVal val="0"/>
          <c:showCatName val="0"/>
          <c:showSerName val="0"/>
          <c:showPercent val="0"/>
          <c:showBubbleSize val="0"/>
        </c:dLbls>
        <c:marker val="1"/>
        <c:smooth val="0"/>
        <c:axId val="162759992"/>
        <c:axId val="162760384"/>
      </c:lineChart>
      <c:dateAx>
        <c:axId val="162759992"/>
        <c:scaling>
          <c:orientation val="minMax"/>
        </c:scaling>
        <c:delete val="1"/>
        <c:axPos val="b"/>
        <c:numFmt formatCode="ge" sourceLinked="1"/>
        <c:majorTickMark val="none"/>
        <c:minorTickMark val="none"/>
        <c:tickLblPos val="none"/>
        <c:crossAx val="162760384"/>
        <c:crosses val="autoZero"/>
        <c:auto val="1"/>
        <c:lblOffset val="100"/>
        <c:baseTimeUnit val="years"/>
      </c:dateAx>
      <c:valAx>
        <c:axId val="1627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75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54.16</c:v>
                </c:pt>
                <c:pt idx="1">
                  <c:v>46.89</c:v>
                </c:pt>
                <c:pt idx="2">
                  <c:v>51.79</c:v>
                </c:pt>
                <c:pt idx="3">
                  <c:v>57.01</c:v>
                </c:pt>
                <c:pt idx="4">
                  <c:v>50.33</c:v>
                </c:pt>
              </c:numCache>
            </c:numRef>
          </c:val>
          <c:extLst xmlns:c16r2="http://schemas.microsoft.com/office/drawing/2015/06/chart">
            <c:ext xmlns:c16="http://schemas.microsoft.com/office/drawing/2014/chart" uri="{C3380CC4-5D6E-409C-BE32-E72D297353CC}">
              <c16:uniqueId val="{00000000-88EE-44E9-B3AF-E28DB8C7BFB1}"/>
            </c:ext>
          </c:extLst>
        </c:ser>
        <c:dLbls>
          <c:showLegendKey val="0"/>
          <c:showVal val="0"/>
          <c:showCatName val="0"/>
          <c:showSerName val="0"/>
          <c:showPercent val="0"/>
          <c:showBubbleSize val="0"/>
        </c:dLbls>
        <c:gapWidth val="150"/>
        <c:axId val="110533144"/>
        <c:axId val="1105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88EE-44E9-B3AF-E28DB8C7BFB1}"/>
            </c:ext>
          </c:extLst>
        </c:ser>
        <c:dLbls>
          <c:showLegendKey val="0"/>
          <c:showVal val="0"/>
          <c:showCatName val="0"/>
          <c:showSerName val="0"/>
          <c:showPercent val="0"/>
          <c:showBubbleSize val="0"/>
        </c:dLbls>
        <c:marker val="1"/>
        <c:smooth val="0"/>
        <c:axId val="110533144"/>
        <c:axId val="110533536"/>
      </c:lineChart>
      <c:dateAx>
        <c:axId val="110533144"/>
        <c:scaling>
          <c:orientation val="minMax"/>
        </c:scaling>
        <c:delete val="1"/>
        <c:axPos val="b"/>
        <c:numFmt formatCode="ge" sourceLinked="1"/>
        <c:majorTickMark val="none"/>
        <c:minorTickMark val="none"/>
        <c:tickLblPos val="none"/>
        <c:crossAx val="110533536"/>
        <c:crosses val="autoZero"/>
        <c:auto val="1"/>
        <c:lblOffset val="100"/>
        <c:baseTimeUnit val="years"/>
      </c:dateAx>
      <c:valAx>
        <c:axId val="1105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3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AF-435C-BA3E-E745E638A618}"/>
            </c:ext>
          </c:extLst>
        </c:ser>
        <c:dLbls>
          <c:showLegendKey val="0"/>
          <c:showVal val="0"/>
          <c:showCatName val="0"/>
          <c:showSerName val="0"/>
          <c:showPercent val="0"/>
          <c:showBubbleSize val="0"/>
        </c:dLbls>
        <c:gapWidth val="150"/>
        <c:axId val="110534712"/>
        <c:axId val="1105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AF-435C-BA3E-E745E638A618}"/>
            </c:ext>
          </c:extLst>
        </c:ser>
        <c:dLbls>
          <c:showLegendKey val="0"/>
          <c:showVal val="0"/>
          <c:showCatName val="0"/>
          <c:showSerName val="0"/>
          <c:showPercent val="0"/>
          <c:showBubbleSize val="0"/>
        </c:dLbls>
        <c:marker val="1"/>
        <c:smooth val="0"/>
        <c:axId val="110534712"/>
        <c:axId val="110535104"/>
      </c:lineChart>
      <c:dateAx>
        <c:axId val="110534712"/>
        <c:scaling>
          <c:orientation val="minMax"/>
        </c:scaling>
        <c:delete val="1"/>
        <c:axPos val="b"/>
        <c:numFmt formatCode="ge" sourceLinked="1"/>
        <c:majorTickMark val="none"/>
        <c:minorTickMark val="none"/>
        <c:tickLblPos val="none"/>
        <c:crossAx val="110535104"/>
        <c:crosses val="autoZero"/>
        <c:auto val="1"/>
        <c:lblOffset val="100"/>
        <c:baseTimeUnit val="years"/>
      </c:dateAx>
      <c:valAx>
        <c:axId val="1105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3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BD-4818-81A5-19B8EC528E11}"/>
            </c:ext>
          </c:extLst>
        </c:ser>
        <c:dLbls>
          <c:showLegendKey val="0"/>
          <c:showVal val="0"/>
          <c:showCatName val="0"/>
          <c:showSerName val="0"/>
          <c:showPercent val="0"/>
          <c:showBubbleSize val="0"/>
        </c:dLbls>
        <c:gapWidth val="150"/>
        <c:axId val="110536280"/>
        <c:axId val="1105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BD-4818-81A5-19B8EC528E11}"/>
            </c:ext>
          </c:extLst>
        </c:ser>
        <c:dLbls>
          <c:showLegendKey val="0"/>
          <c:showVal val="0"/>
          <c:showCatName val="0"/>
          <c:showSerName val="0"/>
          <c:showPercent val="0"/>
          <c:showBubbleSize val="0"/>
        </c:dLbls>
        <c:marker val="1"/>
        <c:smooth val="0"/>
        <c:axId val="110536280"/>
        <c:axId val="110536672"/>
      </c:lineChart>
      <c:dateAx>
        <c:axId val="110536280"/>
        <c:scaling>
          <c:orientation val="minMax"/>
        </c:scaling>
        <c:delete val="1"/>
        <c:axPos val="b"/>
        <c:numFmt formatCode="ge" sourceLinked="1"/>
        <c:majorTickMark val="none"/>
        <c:minorTickMark val="none"/>
        <c:tickLblPos val="none"/>
        <c:crossAx val="110536672"/>
        <c:crosses val="autoZero"/>
        <c:auto val="1"/>
        <c:lblOffset val="100"/>
        <c:baseTimeUnit val="years"/>
      </c:dateAx>
      <c:valAx>
        <c:axId val="1105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3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7E-4977-95C8-131812A85769}"/>
            </c:ext>
          </c:extLst>
        </c:ser>
        <c:dLbls>
          <c:showLegendKey val="0"/>
          <c:showVal val="0"/>
          <c:showCatName val="0"/>
          <c:showSerName val="0"/>
          <c:showPercent val="0"/>
          <c:showBubbleSize val="0"/>
        </c:dLbls>
        <c:gapWidth val="150"/>
        <c:axId val="162412312"/>
        <c:axId val="1624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7E-4977-95C8-131812A85769}"/>
            </c:ext>
          </c:extLst>
        </c:ser>
        <c:dLbls>
          <c:showLegendKey val="0"/>
          <c:showVal val="0"/>
          <c:showCatName val="0"/>
          <c:showSerName val="0"/>
          <c:showPercent val="0"/>
          <c:showBubbleSize val="0"/>
        </c:dLbls>
        <c:marker val="1"/>
        <c:smooth val="0"/>
        <c:axId val="162412312"/>
        <c:axId val="162412704"/>
      </c:lineChart>
      <c:dateAx>
        <c:axId val="162412312"/>
        <c:scaling>
          <c:orientation val="minMax"/>
        </c:scaling>
        <c:delete val="1"/>
        <c:axPos val="b"/>
        <c:numFmt formatCode="ge" sourceLinked="1"/>
        <c:majorTickMark val="none"/>
        <c:minorTickMark val="none"/>
        <c:tickLblPos val="none"/>
        <c:crossAx val="162412704"/>
        <c:crosses val="autoZero"/>
        <c:auto val="1"/>
        <c:lblOffset val="100"/>
        <c:baseTimeUnit val="years"/>
      </c:dateAx>
      <c:valAx>
        <c:axId val="1624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1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4C-4E4F-A8AC-395A8C43ABD8}"/>
            </c:ext>
          </c:extLst>
        </c:ser>
        <c:dLbls>
          <c:showLegendKey val="0"/>
          <c:showVal val="0"/>
          <c:showCatName val="0"/>
          <c:showSerName val="0"/>
          <c:showPercent val="0"/>
          <c:showBubbleSize val="0"/>
        </c:dLbls>
        <c:gapWidth val="150"/>
        <c:axId val="162414272"/>
        <c:axId val="16241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4C-4E4F-A8AC-395A8C43ABD8}"/>
            </c:ext>
          </c:extLst>
        </c:ser>
        <c:dLbls>
          <c:showLegendKey val="0"/>
          <c:showVal val="0"/>
          <c:showCatName val="0"/>
          <c:showSerName val="0"/>
          <c:showPercent val="0"/>
          <c:showBubbleSize val="0"/>
        </c:dLbls>
        <c:marker val="1"/>
        <c:smooth val="0"/>
        <c:axId val="162414272"/>
        <c:axId val="162414664"/>
      </c:lineChart>
      <c:dateAx>
        <c:axId val="162414272"/>
        <c:scaling>
          <c:orientation val="minMax"/>
        </c:scaling>
        <c:delete val="1"/>
        <c:axPos val="b"/>
        <c:numFmt formatCode="ge" sourceLinked="1"/>
        <c:majorTickMark val="none"/>
        <c:minorTickMark val="none"/>
        <c:tickLblPos val="none"/>
        <c:crossAx val="162414664"/>
        <c:crosses val="autoZero"/>
        <c:auto val="1"/>
        <c:lblOffset val="100"/>
        <c:baseTimeUnit val="years"/>
      </c:dateAx>
      <c:valAx>
        <c:axId val="16241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7270.61</c:v>
                </c:pt>
                <c:pt idx="1">
                  <c:v>6594.43</c:v>
                </c:pt>
                <c:pt idx="2">
                  <c:v>5556.41</c:v>
                </c:pt>
                <c:pt idx="3">
                  <c:v>5656.55</c:v>
                </c:pt>
                <c:pt idx="4">
                  <c:v>4498.17</c:v>
                </c:pt>
              </c:numCache>
            </c:numRef>
          </c:val>
          <c:extLst xmlns:c16r2="http://schemas.microsoft.com/office/drawing/2015/06/chart">
            <c:ext xmlns:c16="http://schemas.microsoft.com/office/drawing/2014/chart" uri="{C3380CC4-5D6E-409C-BE32-E72D297353CC}">
              <c16:uniqueId val="{00000000-BD38-4417-89E4-4F0B84E7BAD1}"/>
            </c:ext>
          </c:extLst>
        </c:ser>
        <c:dLbls>
          <c:showLegendKey val="0"/>
          <c:showVal val="0"/>
          <c:showCatName val="0"/>
          <c:showSerName val="0"/>
          <c:showPercent val="0"/>
          <c:showBubbleSize val="0"/>
        </c:dLbls>
        <c:gapWidth val="150"/>
        <c:axId val="162415840"/>
        <c:axId val="16251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BD38-4417-89E4-4F0B84E7BAD1}"/>
            </c:ext>
          </c:extLst>
        </c:ser>
        <c:dLbls>
          <c:showLegendKey val="0"/>
          <c:showVal val="0"/>
          <c:showCatName val="0"/>
          <c:showSerName val="0"/>
          <c:showPercent val="0"/>
          <c:showBubbleSize val="0"/>
        </c:dLbls>
        <c:marker val="1"/>
        <c:smooth val="0"/>
        <c:axId val="162415840"/>
        <c:axId val="162516880"/>
      </c:lineChart>
      <c:dateAx>
        <c:axId val="162415840"/>
        <c:scaling>
          <c:orientation val="minMax"/>
        </c:scaling>
        <c:delete val="1"/>
        <c:axPos val="b"/>
        <c:numFmt formatCode="ge" sourceLinked="1"/>
        <c:majorTickMark val="none"/>
        <c:minorTickMark val="none"/>
        <c:tickLblPos val="none"/>
        <c:crossAx val="162516880"/>
        <c:crosses val="autoZero"/>
        <c:auto val="1"/>
        <c:lblOffset val="100"/>
        <c:baseTimeUnit val="years"/>
      </c:dateAx>
      <c:valAx>
        <c:axId val="16251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22.7</c:v>
                </c:pt>
                <c:pt idx="1">
                  <c:v>23.83</c:v>
                </c:pt>
                <c:pt idx="2">
                  <c:v>25.61</c:v>
                </c:pt>
                <c:pt idx="3">
                  <c:v>20.54</c:v>
                </c:pt>
                <c:pt idx="4">
                  <c:v>21.18</c:v>
                </c:pt>
              </c:numCache>
            </c:numRef>
          </c:val>
          <c:extLst xmlns:c16r2="http://schemas.microsoft.com/office/drawing/2015/06/chart">
            <c:ext xmlns:c16="http://schemas.microsoft.com/office/drawing/2014/chart" uri="{C3380CC4-5D6E-409C-BE32-E72D297353CC}">
              <c16:uniqueId val="{00000000-41EE-43E0-8989-ADEEDAD9DF53}"/>
            </c:ext>
          </c:extLst>
        </c:ser>
        <c:dLbls>
          <c:showLegendKey val="0"/>
          <c:showVal val="0"/>
          <c:showCatName val="0"/>
          <c:showSerName val="0"/>
          <c:showPercent val="0"/>
          <c:showBubbleSize val="0"/>
        </c:dLbls>
        <c:gapWidth val="150"/>
        <c:axId val="162518056"/>
        <c:axId val="16251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41EE-43E0-8989-ADEEDAD9DF53}"/>
            </c:ext>
          </c:extLst>
        </c:ser>
        <c:dLbls>
          <c:showLegendKey val="0"/>
          <c:showVal val="0"/>
          <c:showCatName val="0"/>
          <c:showSerName val="0"/>
          <c:showPercent val="0"/>
          <c:showBubbleSize val="0"/>
        </c:dLbls>
        <c:marker val="1"/>
        <c:smooth val="0"/>
        <c:axId val="162518056"/>
        <c:axId val="162518448"/>
      </c:lineChart>
      <c:dateAx>
        <c:axId val="162518056"/>
        <c:scaling>
          <c:orientation val="minMax"/>
        </c:scaling>
        <c:delete val="1"/>
        <c:axPos val="b"/>
        <c:numFmt formatCode="ge" sourceLinked="1"/>
        <c:majorTickMark val="none"/>
        <c:minorTickMark val="none"/>
        <c:tickLblPos val="none"/>
        <c:crossAx val="162518448"/>
        <c:crosses val="autoZero"/>
        <c:auto val="1"/>
        <c:lblOffset val="100"/>
        <c:baseTimeUnit val="years"/>
      </c:dateAx>
      <c:valAx>
        <c:axId val="16251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1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726.33</c:v>
                </c:pt>
                <c:pt idx="1">
                  <c:v>707.62</c:v>
                </c:pt>
                <c:pt idx="2">
                  <c:v>672.95</c:v>
                </c:pt>
                <c:pt idx="3">
                  <c:v>841.11</c:v>
                </c:pt>
                <c:pt idx="4">
                  <c:v>818.75</c:v>
                </c:pt>
              </c:numCache>
            </c:numRef>
          </c:val>
          <c:extLst xmlns:c16r2="http://schemas.microsoft.com/office/drawing/2015/06/chart">
            <c:ext xmlns:c16="http://schemas.microsoft.com/office/drawing/2014/chart" uri="{C3380CC4-5D6E-409C-BE32-E72D297353CC}">
              <c16:uniqueId val="{00000000-32C9-4C8C-AFB4-1882AF82D167}"/>
            </c:ext>
          </c:extLst>
        </c:ser>
        <c:dLbls>
          <c:showLegendKey val="0"/>
          <c:showVal val="0"/>
          <c:showCatName val="0"/>
          <c:showSerName val="0"/>
          <c:showPercent val="0"/>
          <c:showBubbleSize val="0"/>
        </c:dLbls>
        <c:gapWidth val="150"/>
        <c:axId val="162519624"/>
        <c:axId val="16252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32C9-4C8C-AFB4-1882AF82D167}"/>
            </c:ext>
          </c:extLst>
        </c:ser>
        <c:dLbls>
          <c:showLegendKey val="0"/>
          <c:showVal val="0"/>
          <c:showCatName val="0"/>
          <c:showSerName val="0"/>
          <c:showPercent val="0"/>
          <c:showBubbleSize val="0"/>
        </c:dLbls>
        <c:marker val="1"/>
        <c:smooth val="0"/>
        <c:axId val="162519624"/>
        <c:axId val="162520016"/>
      </c:lineChart>
      <c:dateAx>
        <c:axId val="162519624"/>
        <c:scaling>
          <c:orientation val="minMax"/>
        </c:scaling>
        <c:delete val="1"/>
        <c:axPos val="b"/>
        <c:numFmt formatCode="ge" sourceLinked="1"/>
        <c:majorTickMark val="none"/>
        <c:minorTickMark val="none"/>
        <c:tickLblPos val="none"/>
        <c:crossAx val="162520016"/>
        <c:crosses val="autoZero"/>
        <c:auto val="1"/>
        <c:lblOffset val="100"/>
        <c:baseTimeUnit val="years"/>
      </c:dateAx>
      <c:valAx>
        <c:axId val="16252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1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9" zoomScaleNormal="100" workbookViewId="0">
      <selection activeCell="CC63" sqref="CC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臼杵市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39367</v>
      </c>
      <c r="AM8" s="49"/>
      <c r="AN8" s="49"/>
      <c r="AO8" s="49"/>
      <c r="AP8" s="49"/>
      <c r="AQ8" s="49"/>
      <c r="AR8" s="49"/>
      <c r="AS8" s="49"/>
      <c r="AT8" s="45">
        <f>データ!$S$6</f>
        <v>291.2</v>
      </c>
      <c r="AU8" s="45"/>
      <c r="AV8" s="45"/>
      <c r="AW8" s="45"/>
      <c r="AX8" s="45"/>
      <c r="AY8" s="45"/>
      <c r="AZ8" s="45"/>
      <c r="BA8" s="45"/>
      <c r="BB8" s="45">
        <f>データ!$T$6</f>
        <v>135.19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1.84</v>
      </c>
      <c r="Q10" s="45"/>
      <c r="R10" s="45"/>
      <c r="S10" s="45"/>
      <c r="T10" s="45"/>
      <c r="U10" s="45"/>
      <c r="V10" s="45"/>
      <c r="W10" s="49">
        <f>データ!$Q$6</f>
        <v>2930</v>
      </c>
      <c r="X10" s="49"/>
      <c r="Y10" s="49"/>
      <c r="Z10" s="49"/>
      <c r="AA10" s="49"/>
      <c r="AB10" s="49"/>
      <c r="AC10" s="49"/>
      <c r="AD10" s="2"/>
      <c r="AE10" s="2"/>
      <c r="AF10" s="2"/>
      <c r="AG10" s="2"/>
      <c r="AH10" s="2"/>
      <c r="AI10" s="2"/>
      <c r="AJ10" s="2"/>
      <c r="AK10" s="2"/>
      <c r="AL10" s="49">
        <f>データ!$U$6</f>
        <v>721</v>
      </c>
      <c r="AM10" s="49"/>
      <c r="AN10" s="49"/>
      <c r="AO10" s="49"/>
      <c r="AP10" s="49"/>
      <c r="AQ10" s="49"/>
      <c r="AR10" s="49"/>
      <c r="AS10" s="49"/>
      <c r="AT10" s="45">
        <f>データ!$V$6</f>
        <v>8.0399999999999991</v>
      </c>
      <c r="AU10" s="45"/>
      <c r="AV10" s="45"/>
      <c r="AW10" s="45"/>
      <c r="AX10" s="45"/>
      <c r="AY10" s="45"/>
      <c r="AZ10" s="45"/>
      <c r="BA10" s="45"/>
      <c r="BB10" s="45">
        <f>データ!$W$6</f>
        <v>89.68</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30itIcRm/0o7hQ7SrUq02KjP6IpWhfC1o7ySZQ0c69G/dyhHrc4dJQuFkvN//HAAWWbHMaCnGRZUcNyQfhrfHQ==" saltValue="VqCWzY2kRB/J39js1PPP9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442062</v>
      </c>
      <c r="D6" s="33">
        <f t="shared" si="3"/>
        <v>47</v>
      </c>
      <c r="E6" s="33">
        <f t="shared" si="3"/>
        <v>1</v>
      </c>
      <c r="F6" s="33">
        <f t="shared" si="3"/>
        <v>0</v>
      </c>
      <c r="G6" s="33">
        <f t="shared" si="3"/>
        <v>0</v>
      </c>
      <c r="H6" s="33" t="str">
        <f t="shared" si="3"/>
        <v>大分県　臼杵市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1.84</v>
      </c>
      <c r="Q6" s="34">
        <f t="shared" si="3"/>
        <v>2930</v>
      </c>
      <c r="R6" s="34">
        <f t="shared" si="3"/>
        <v>39367</v>
      </c>
      <c r="S6" s="34">
        <f t="shared" si="3"/>
        <v>291.2</v>
      </c>
      <c r="T6" s="34">
        <f t="shared" si="3"/>
        <v>135.19</v>
      </c>
      <c r="U6" s="34">
        <f t="shared" si="3"/>
        <v>721</v>
      </c>
      <c r="V6" s="34">
        <f t="shared" si="3"/>
        <v>8.0399999999999991</v>
      </c>
      <c r="W6" s="34">
        <f t="shared" si="3"/>
        <v>89.68</v>
      </c>
      <c r="X6" s="35">
        <f>IF(X7="",NA(),X7)</f>
        <v>54.16</v>
      </c>
      <c r="Y6" s="35">
        <f t="shared" ref="Y6:AG6" si="4">IF(Y7="",NA(),Y7)</f>
        <v>46.89</v>
      </c>
      <c r="Z6" s="35">
        <f t="shared" si="4"/>
        <v>51.79</v>
      </c>
      <c r="AA6" s="35">
        <f t="shared" si="4"/>
        <v>57.01</v>
      </c>
      <c r="AB6" s="35">
        <f t="shared" si="4"/>
        <v>50.33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7270.61</v>
      </c>
      <c r="BF6" s="35">
        <f t="shared" ref="BF6:BN6" si="7">IF(BF7="",NA(),BF7)</f>
        <v>6594.43</v>
      </c>
      <c r="BG6" s="35">
        <f t="shared" si="7"/>
        <v>5556.41</v>
      </c>
      <c r="BH6" s="35">
        <f t="shared" si="7"/>
        <v>5656.55</v>
      </c>
      <c r="BI6" s="35">
        <f t="shared" si="7"/>
        <v>4498.17</v>
      </c>
      <c r="BJ6" s="35">
        <f t="shared" si="7"/>
        <v>1462.56</v>
      </c>
      <c r="BK6" s="35">
        <f t="shared" si="7"/>
        <v>1486.62</v>
      </c>
      <c r="BL6" s="35">
        <f t="shared" si="7"/>
        <v>1510.14</v>
      </c>
      <c r="BM6" s="35">
        <f t="shared" si="7"/>
        <v>1595.62</v>
      </c>
      <c r="BN6" s="35">
        <f t="shared" si="7"/>
        <v>1302.33</v>
      </c>
      <c r="BO6" s="34" t="str">
        <f>IF(BO7="","",IF(BO7="-","【-】","【"&amp;SUBSTITUTE(TEXT(BO7,"#,##0.00"),"-","△")&amp;"】"))</f>
        <v>【1,141.75】</v>
      </c>
      <c r="BP6" s="35">
        <f>IF(BP7="",NA(),BP7)</f>
        <v>22.7</v>
      </c>
      <c r="BQ6" s="35">
        <f t="shared" ref="BQ6:BY6" si="8">IF(BQ7="",NA(),BQ7)</f>
        <v>23.83</v>
      </c>
      <c r="BR6" s="35">
        <f t="shared" si="8"/>
        <v>25.61</v>
      </c>
      <c r="BS6" s="35">
        <f t="shared" si="8"/>
        <v>20.54</v>
      </c>
      <c r="BT6" s="35">
        <f t="shared" si="8"/>
        <v>21.18</v>
      </c>
      <c r="BU6" s="35">
        <f t="shared" si="8"/>
        <v>32.39</v>
      </c>
      <c r="BV6" s="35">
        <f t="shared" si="8"/>
        <v>24.39</v>
      </c>
      <c r="BW6" s="35">
        <f t="shared" si="8"/>
        <v>22.67</v>
      </c>
      <c r="BX6" s="35">
        <f t="shared" si="8"/>
        <v>37.92</v>
      </c>
      <c r="BY6" s="35">
        <f t="shared" si="8"/>
        <v>40.89</v>
      </c>
      <c r="BZ6" s="34" t="str">
        <f>IF(BZ7="","",IF(BZ7="-","【-】","【"&amp;SUBSTITUTE(TEXT(BZ7,"#,##0.00"),"-","△")&amp;"】"))</f>
        <v>【54.93】</v>
      </c>
      <c r="CA6" s="35">
        <f>IF(CA7="",NA(),CA7)</f>
        <v>726.33</v>
      </c>
      <c r="CB6" s="35">
        <f t="shared" ref="CB6:CJ6" si="9">IF(CB7="",NA(),CB7)</f>
        <v>707.62</v>
      </c>
      <c r="CC6" s="35">
        <f t="shared" si="9"/>
        <v>672.95</v>
      </c>
      <c r="CD6" s="35">
        <f t="shared" si="9"/>
        <v>841.11</v>
      </c>
      <c r="CE6" s="35">
        <f t="shared" si="9"/>
        <v>818.75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52.7</v>
      </c>
      <c r="CM6" s="35">
        <f t="shared" ref="CM6:CU6" si="10">IF(CM7="",NA(),CM7)</f>
        <v>44.55</v>
      </c>
      <c r="CN6" s="35">
        <f t="shared" si="10"/>
        <v>50.42</v>
      </c>
      <c r="CO6" s="35">
        <f t="shared" si="10"/>
        <v>51.22</v>
      </c>
      <c r="CP6" s="35">
        <f t="shared" si="10"/>
        <v>52.28</v>
      </c>
      <c r="CQ6" s="35">
        <f t="shared" si="10"/>
        <v>50.49</v>
      </c>
      <c r="CR6" s="35">
        <f t="shared" si="10"/>
        <v>48.36</v>
      </c>
      <c r="CS6" s="35">
        <f t="shared" si="10"/>
        <v>48.7</v>
      </c>
      <c r="CT6" s="35">
        <f t="shared" si="10"/>
        <v>46.9</v>
      </c>
      <c r="CU6" s="35">
        <f t="shared" si="10"/>
        <v>47.95</v>
      </c>
      <c r="CV6" s="34" t="str">
        <f>IF(CV7="","",IF(CV7="-","【-】","【"&amp;SUBSTITUTE(TEXT(CV7,"#,##0.00"),"-","△")&amp;"】"))</f>
        <v>【56.91】</v>
      </c>
      <c r="CW6" s="35">
        <f>IF(CW7="",NA(),CW7)</f>
        <v>94.06</v>
      </c>
      <c r="CX6" s="35">
        <f t="shared" ref="CX6:DF6" si="11">IF(CX7="",NA(),CX7)</f>
        <v>93.05</v>
      </c>
      <c r="CY6" s="35">
        <f t="shared" si="11"/>
        <v>92</v>
      </c>
      <c r="CZ6" s="35">
        <f t="shared" si="11"/>
        <v>91.62</v>
      </c>
      <c r="DA6" s="35">
        <f t="shared" si="11"/>
        <v>91.6</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22.53</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442062</v>
      </c>
      <c r="D7" s="37">
        <v>47</v>
      </c>
      <c r="E7" s="37">
        <v>1</v>
      </c>
      <c r="F7" s="37">
        <v>0</v>
      </c>
      <c r="G7" s="37">
        <v>0</v>
      </c>
      <c r="H7" s="37" t="s">
        <v>108</v>
      </c>
      <c r="I7" s="37" t="s">
        <v>109</v>
      </c>
      <c r="J7" s="37" t="s">
        <v>110</v>
      </c>
      <c r="K7" s="37" t="s">
        <v>111</v>
      </c>
      <c r="L7" s="37" t="s">
        <v>112</v>
      </c>
      <c r="M7" s="37" t="s">
        <v>113</v>
      </c>
      <c r="N7" s="38" t="s">
        <v>114</v>
      </c>
      <c r="O7" s="38" t="s">
        <v>115</v>
      </c>
      <c r="P7" s="38">
        <v>1.84</v>
      </c>
      <c r="Q7" s="38">
        <v>2930</v>
      </c>
      <c r="R7" s="38">
        <v>39367</v>
      </c>
      <c r="S7" s="38">
        <v>291.2</v>
      </c>
      <c r="T7" s="38">
        <v>135.19</v>
      </c>
      <c r="U7" s="38">
        <v>721</v>
      </c>
      <c r="V7" s="38">
        <v>8.0399999999999991</v>
      </c>
      <c r="W7" s="38">
        <v>89.68</v>
      </c>
      <c r="X7" s="38">
        <v>54.16</v>
      </c>
      <c r="Y7" s="38">
        <v>46.89</v>
      </c>
      <c r="Z7" s="38">
        <v>51.79</v>
      </c>
      <c r="AA7" s="38">
        <v>57.01</v>
      </c>
      <c r="AB7" s="38">
        <v>50.33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7270.61</v>
      </c>
      <c r="BF7" s="38">
        <v>6594.43</v>
      </c>
      <c r="BG7" s="38">
        <v>5556.41</v>
      </c>
      <c r="BH7" s="38">
        <v>5656.55</v>
      </c>
      <c r="BI7" s="38">
        <v>4498.17</v>
      </c>
      <c r="BJ7" s="38">
        <v>1462.56</v>
      </c>
      <c r="BK7" s="38">
        <v>1486.62</v>
      </c>
      <c r="BL7" s="38">
        <v>1510.14</v>
      </c>
      <c r="BM7" s="38">
        <v>1595.62</v>
      </c>
      <c r="BN7" s="38">
        <v>1302.33</v>
      </c>
      <c r="BO7" s="38">
        <v>1141.75</v>
      </c>
      <c r="BP7" s="38">
        <v>22.7</v>
      </c>
      <c r="BQ7" s="38">
        <v>23.83</v>
      </c>
      <c r="BR7" s="38">
        <v>25.61</v>
      </c>
      <c r="BS7" s="38">
        <v>20.54</v>
      </c>
      <c r="BT7" s="38">
        <v>21.18</v>
      </c>
      <c r="BU7" s="38">
        <v>32.39</v>
      </c>
      <c r="BV7" s="38">
        <v>24.39</v>
      </c>
      <c r="BW7" s="38">
        <v>22.67</v>
      </c>
      <c r="BX7" s="38">
        <v>37.92</v>
      </c>
      <c r="BY7" s="38">
        <v>40.89</v>
      </c>
      <c r="BZ7" s="38">
        <v>54.93</v>
      </c>
      <c r="CA7" s="38">
        <v>726.33</v>
      </c>
      <c r="CB7" s="38">
        <v>707.62</v>
      </c>
      <c r="CC7" s="38">
        <v>672.95</v>
      </c>
      <c r="CD7" s="38">
        <v>841.11</v>
      </c>
      <c r="CE7" s="38">
        <v>818.75</v>
      </c>
      <c r="CF7" s="38">
        <v>530.83000000000004</v>
      </c>
      <c r="CG7" s="38">
        <v>734.18</v>
      </c>
      <c r="CH7" s="38">
        <v>789.62</v>
      </c>
      <c r="CI7" s="38">
        <v>423.18</v>
      </c>
      <c r="CJ7" s="38">
        <v>383.2</v>
      </c>
      <c r="CK7" s="38">
        <v>292.18</v>
      </c>
      <c r="CL7" s="38">
        <v>52.7</v>
      </c>
      <c r="CM7" s="38">
        <v>44.55</v>
      </c>
      <c r="CN7" s="38">
        <v>50.42</v>
      </c>
      <c r="CO7" s="38">
        <v>51.22</v>
      </c>
      <c r="CP7" s="38">
        <v>52.28</v>
      </c>
      <c r="CQ7" s="38">
        <v>50.49</v>
      </c>
      <c r="CR7" s="38">
        <v>48.36</v>
      </c>
      <c r="CS7" s="38">
        <v>48.7</v>
      </c>
      <c r="CT7" s="38">
        <v>46.9</v>
      </c>
      <c r="CU7" s="38">
        <v>47.95</v>
      </c>
      <c r="CV7" s="38">
        <v>56.91</v>
      </c>
      <c r="CW7" s="38">
        <v>94.06</v>
      </c>
      <c r="CX7" s="38">
        <v>93.05</v>
      </c>
      <c r="CY7" s="38">
        <v>92</v>
      </c>
      <c r="CZ7" s="38">
        <v>91.62</v>
      </c>
      <c r="DA7" s="38">
        <v>91.6</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22.53</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2019-02-11T23:45:34Z</cp:lastPrinted>
  <dcterms:created xsi:type="dcterms:W3CDTF">2018-12-03T08:46:07Z</dcterms:created>
  <dcterms:modified xsi:type="dcterms:W3CDTF">2019-02-12T00:08:30Z</dcterms:modified>
  <cp:category/>
</cp:coreProperties>
</file>