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営業課\3庶務係\02.下水道庶務係一件\★04.各種調査関連共通一件（このフォルダ内で作業・保存すること）\H30\01.財政課\【2019.01.17】【1／24締切】平成29年度公営企業決算に係る経営比較分析表の分析等について（照会）\02【2019.01.】営業課→財政課\"/>
    </mc:Choice>
  </mc:AlternateContent>
  <workbookProtection workbookAlgorithmName="SHA-512" workbookHashValue="6YP+dZnibFxSf3T+qy/w0pNKQqrJBfjPjd44PgTBCb+DrhN2ImAh3rIVyxfzSKi1EmWuV4tSKXyqJmvJ+kPWQQ==" workbookSaltValue="1aQW0jZJoOmfObtunrTt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<sst xmlns="http://schemas.openxmlformats.org/spreadsheetml/2006/main" count="240" uniqueCount="127">
  <si>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</si>
  <si>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</si>
  <si>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</si>
  <si>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</si>
  <si>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</si>
  <si>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</si>
  <si>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</si>
  <si>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</si>
  <si>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</si>
  <si>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</si>
  <si>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</si>
  <si>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</si>
  <si>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</si>
  <si>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</si>
  <si>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</si>
  <si>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</si>
  <si>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</si>
  <si>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</si>
  <si>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</si>
  <si>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</si>
  <si>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</si>
  <si>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</si>
  <si>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</si>
  <si>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</si>
  <si>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</si>
  <si>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</si>
  <si>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</si>
  <si>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</si>
  <si>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</si>
  <si>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</si>
  <si>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</si>
  <si>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</si>
  <si>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</si>
  <si>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</si>
  <si>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</si>
  <si>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</si>
  <si>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</si>
  <si>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</si>
  <si>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</si>
  <si>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</si>
  <si>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</si>
  <si>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</si>
  <si>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</si>
  <si>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</si>
  <si>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</si>
  <si>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</si>
  <si>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</si>
  <si>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</si>
  <si>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</si>
  <si>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</si>
  <si>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</si>
  <si>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</si>
  <si>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</si>
  <si>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</si>
  <si>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</si>
  <si>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</si>
  <si>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</si>
  <si>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</si>
  <si>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</si>
  <si>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</si>
  <si>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</si>
  <si>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</si>
  <si>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</si>
  <si>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</si>
  <si>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</si>
  <si>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</si>
  <si>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</si>
  <si>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</si>
  <si>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</si>
  <si>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</si>
  <si>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</si>
  <si>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</si>
  <si>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</si>
  <si>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</si>
  <si>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</si>
  <si>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</si>
  <si>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</si>
  <si>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</si>
  <si>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</si>
  <si>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</si>
  <si>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</si>
  <si>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</si>
  <si>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</si>
  <si>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</si>
  <si>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</si>
  <si>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</si>
  <si>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</si>
  <si>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</si>
  <si>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</si>
  <si>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</si>
  <si>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</si>
  <si>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</si>
  <si>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</si>
  <si>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</si>
  <si>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</si>
  <si>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</si>
  <si>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</si>
  <si>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</si>
  <si>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</si>
  <si>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</si>
  <si>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</si>
  <si>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</si>
  <si>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</si>
  <si>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</si>
  <si>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</si>
  <si>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</si>
  <si>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</si>
  <si>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</si>
  <si>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</si>
  <si>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</si>
  <si>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</si>
  <si>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</si>
  <si>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</si>
  <si>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</si>
  <si>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</si>
  <si>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</si>
  <si>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</si>
  <si>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</si>
  <si>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</si>
  <si>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</si>
  <si>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</si>
  <si>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</si>
  <si>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</si>
  <si>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</si>
  <si>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</si>
  <si>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料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</si>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</sst>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0.38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52-4201-8D1B-710EDC478C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formatCode="#,##0.00;&quot;△&quot;#,##0.00">
                  <c:v>0</c:v>
                </c:pt>
              </c:numCache>
            </c:numRef>
          </c:val>
          <c:smooth val="0"/>
          <c:extLst>
            <c:ext xmlns:c16="http://schemas.microsoft.com/office/drawing/2014/chart" uri="{C3380CC4-5D6E-409C-BE32-E72D297353CC}">
              <c16:uniqueId val="{00000001-0052-4201-8D1B-710EDC478C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36.36</c:v>
                </c:pt>
                <c:pt idx="1">
                  <c:v>34.68</c:v>
                </c:pt>
                <c:pt idx="2">
                  <c:v>34.22</c:v>
                </c:pt>
                <c:pt idx="3">
                  <c:v>33.31</c:v>
                </c:pt>
                <c:pt idx="4">
                  <c:v>48.43</c:v>
                </c:pt>
              </c:numCache>
            </c:numRef>
          </c:val>
          <c:extLst>
            <c:ext xmlns:c16="http://schemas.microsoft.com/office/drawing/2014/chart" uri="{C3380CC4-5D6E-409C-BE32-E72D297353CC}">
              <c16:uniqueId val="{00000000-A50C-4CD1-B1C9-190AD8384AF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39.799999999999997</c:v>
                </c:pt>
              </c:numCache>
            </c:numRef>
          </c:val>
          <c:smooth val="0"/>
          <c:extLst>
            <c:ext xmlns:c16="http://schemas.microsoft.com/office/drawing/2014/chart" uri="{C3380CC4-5D6E-409C-BE32-E72D297353CC}">
              <c16:uniqueId val="{00000001-A50C-4CD1-B1C9-190AD8384AF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77.56</c:v>
                </c:pt>
                <c:pt idx="1">
                  <c:v>79.239999999999995</c:v>
                </c:pt>
                <c:pt idx="2">
                  <c:v>76.650000000000006</c:v>
                </c:pt>
                <c:pt idx="3">
                  <c:v>78.05</c:v>
                </c:pt>
                <c:pt idx="4">
                  <c:v>76.88</c:v>
                </c:pt>
              </c:numCache>
            </c:numRef>
          </c:val>
          <c:extLst>
            <c:ext xmlns:c16="http://schemas.microsoft.com/office/drawing/2014/chart" uri="{C3380CC4-5D6E-409C-BE32-E72D297353CC}">
              <c16:uniqueId val="{00000000-CB68-482C-AB01-7ED7265F93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85.32</c:v>
                </c:pt>
              </c:numCache>
            </c:numRef>
          </c:val>
          <c:smooth val="0"/>
          <c:extLst>
            <c:ext xmlns:c16="http://schemas.microsoft.com/office/drawing/2014/chart" uri="{C3380CC4-5D6E-409C-BE32-E72D297353CC}">
              <c16:uniqueId val="{00000001-CB68-482C-AB01-7ED7265F93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98.05</c:v>
                </c:pt>
                <c:pt idx="1">
                  <c:v>98.63</c:v>
                </c:pt>
                <c:pt idx="2">
                  <c:v>98.57</c:v>
                </c:pt>
                <c:pt idx="3">
                  <c:v>99.47</c:v>
                </c:pt>
                <c:pt idx="4">
                  <c:v>99.06</c:v>
                </c:pt>
              </c:numCache>
            </c:numRef>
          </c:val>
          <c:extLst>
            <c:ext xmlns:c16="http://schemas.microsoft.com/office/drawing/2014/chart" uri="{C3380CC4-5D6E-409C-BE32-E72D297353CC}">
              <c16:uniqueId val="{00000000-038B-4A01-9F4A-AD906F4392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B-4A01-9F4A-AD906F4392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B7-4CFB-8625-8051AB8DA9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B7-4CFB-8625-8051AB8DA9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12-42DD-B95F-422E89DE3C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12-42DD-B95F-422E89DE3C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11-4FB1-ABF8-08ED3AC257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1-4FB1-ABF8-08ED3AC257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40-4817-AD14-4291621AF9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40-4817-AD14-4291621AF9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224.01</c:v>
                </c:pt>
                <c:pt idx="1">
                  <c:v>189.18</c:v>
                </c:pt>
                <c:pt idx="2">
                  <c:v>191.47</c:v>
                </c:pt>
                <c:pt idx="3">
                  <c:v>149.72999999999999</c:v>
                </c:pt>
                <c:pt idx="4">
                  <c:v>122.26</c:v>
                </c:pt>
              </c:numCache>
            </c:numRef>
          </c:val>
          <c:extLst>
            <c:ext xmlns:c16="http://schemas.microsoft.com/office/drawing/2014/chart" uri="{C3380CC4-5D6E-409C-BE32-E72D297353CC}">
              <c16:uniqueId val="{00000000-1A35-413D-949C-DA042C1A11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169.47</c:v>
                </c:pt>
              </c:numCache>
            </c:numRef>
          </c:val>
          <c:smooth val="0"/>
          <c:extLst>
            <c:ext xmlns:c16="http://schemas.microsoft.com/office/drawing/2014/chart" uri="{C3380CC4-5D6E-409C-BE32-E72D297353CC}">
              <c16:uniqueId val="{00000001-1A35-413D-949C-DA042C1A11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38.93</c:v>
                </c:pt>
                <c:pt idx="1">
                  <c:v>35.909999999999997</c:v>
                </c:pt>
                <c:pt idx="2">
                  <c:v>34.450000000000003</c:v>
                </c:pt>
                <c:pt idx="3">
                  <c:v>36.83</c:v>
                </c:pt>
                <c:pt idx="4">
                  <c:v>38.33</c:v>
                </c:pt>
              </c:numCache>
            </c:numRef>
          </c:val>
          <c:extLst>
            <c:ext xmlns:c16="http://schemas.microsoft.com/office/drawing/2014/chart" uri="{C3380CC4-5D6E-409C-BE32-E72D297353CC}">
              <c16:uniqueId val="{00000000-2533-4633-8DA8-00AEEA81DF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53.03</c:v>
                </c:pt>
              </c:numCache>
            </c:numRef>
          </c:val>
          <c:smooth val="0"/>
          <c:extLst>
            <c:ext xmlns:c16="http://schemas.microsoft.com/office/drawing/2014/chart" uri="{C3380CC4-5D6E-409C-BE32-E72D297353CC}">
              <c16:uniqueId val="{00000001-2533-4633-8DA8-00AEEA81DF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371.82</c:v>
                </c:pt>
                <c:pt idx="1">
                  <c:v>419.01</c:v>
                </c:pt>
                <c:pt idx="2">
                  <c:v>438.34</c:v>
                </c:pt>
                <c:pt idx="3">
                  <c:v>411</c:v>
                </c:pt>
                <c:pt idx="4">
                  <c:v>395.68</c:v>
                </c:pt>
              </c:numCache>
            </c:numRef>
          </c:val>
          <c:extLst>
            <c:ext xmlns:c16="http://schemas.microsoft.com/office/drawing/2014/chart" uri="{C3380CC4-5D6E-409C-BE32-E72D297353CC}">
              <c16:uniqueId val="{00000000-AC15-415F-89B7-F3E1301626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301.77</c:v>
                </c:pt>
              </c:numCache>
            </c:numRef>
          </c:val>
          <c:smooth val="0"/>
          <c:extLst>
            <c:ext xmlns:c16="http://schemas.microsoft.com/office/drawing/2014/chart" uri="{C3380CC4-5D6E-409C-BE32-E72D297353CC}">
              <c16:uniqueId val="{00000001-AC15-415F-89B7-F3E1301626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佐伯市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漁業集落排水</v>
      </c>
      <c r="Q8" s="77"/>
      <c r="R8" s="77"/>
      <c r="S8" s="77"/>
      <c r="T8" s="77"/>
      <c r="U8" s="77"/>
      <c r="V8" s="77"/>
      <c r="W8" s="77" t="str">
        <f>データ!L6</f>
        <v>H1</v>
      </c>
      <c r="X8" s="77"/>
      <c r="Y8" s="77"/>
      <c r="Z8" s="77"/>
      <c r="AA8" s="77"/>
      <c r="AB8" s="77"/>
      <c r="AC8" s="77"/>
      <c r="AD8" s="78" t="str">
        <f>データ!$M$6</f>
        <v>非設置</v>
      </c>
      <c r="AE8" s="78"/>
      <c r="AF8" s="78"/>
      <c r="AG8" s="78"/>
      <c r="AH8" s="78"/>
      <c r="AI8" s="78"/>
      <c r="AJ8" s="78"/>
      <c r="AK8" s="3"/>
      <c r="AL8" s="72">
        <f>データ!S6</f>
        <v>72908</v>
      </c>
      <c r="AM8" s="72"/>
      <c r="AN8" s="72"/>
      <c r="AO8" s="72"/>
      <c r="AP8" s="72"/>
      <c r="AQ8" s="72"/>
      <c r="AR8" s="72"/>
      <c r="AS8" s="72"/>
      <c r="AT8" s="71">
        <f>データ!T6</f>
        <v>903.11</v>
      </c>
      <c r="AU8" s="71"/>
      <c r="AV8" s="71"/>
      <c r="AW8" s="71"/>
      <c r="AX8" s="71"/>
      <c r="AY8" s="71"/>
      <c r="AZ8" s="71"/>
      <c r="BA8" s="71"/>
      <c r="BB8" s="71">
        <f>データ!U6</f>
        <v>80.73</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4.2699999999999996</v>
      </c>
      <c r="Q10" s="71"/>
      <c r="R10" s="71"/>
      <c r="S10" s="71"/>
      <c r="T10" s="71"/>
      <c r="U10" s="71"/>
      <c r="V10" s="71"/>
      <c r="W10" s="71">
        <f>データ!Q6</f>
        <v>88.56</v>
      </c>
      <c r="X10" s="71"/>
      <c r="Y10" s="71"/>
      <c r="Z10" s="71"/>
      <c r="AA10" s="71"/>
      <c r="AB10" s="71"/>
      <c r="AC10" s="71"/>
      <c r="AD10" s="72">
        <f>データ!R6</f>
        <v>2860</v>
      </c>
      <c r="AE10" s="72"/>
      <c r="AF10" s="72"/>
      <c r="AG10" s="72"/>
      <c r="AH10" s="72"/>
      <c r="AI10" s="72"/>
      <c r="AJ10" s="72"/>
      <c r="AK10" s="2"/>
      <c r="AL10" s="72">
        <f>データ!V6</f>
        <v>3097</v>
      </c>
      <c r="AM10" s="72"/>
      <c r="AN10" s="72"/>
      <c r="AO10" s="72"/>
      <c r="AP10" s="72"/>
      <c r="AQ10" s="72"/>
      <c r="AR10" s="72"/>
      <c r="AS10" s="72"/>
      <c r="AT10" s="71">
        <f>データ!W6</f>
        <v>1.72</v>
      </c>
      <c r="AU10" s="71"/>
      <c r="AV10" s="71"/>
      <c r="AW10" s="71"/>
      <c r="AX10" s="71"/>
      <c r="AY10" s="71"/>
      <c r="AZ10" s="71"/>
      <c r="BA10" s="71"/>
      <c r="BB10" s="71">
        <f>データ!X6</f>
        <v>1800.58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57</v>
      </c>
      <c r="N86" s="25" t="s">
        <v>55</v>
      </c>
      <c r="O86" s="25" t="str">
        <f>データ!EO6</f>
        <v>【0.01】</v>
      </c>
    </row>
  </sheetData>
  <sheetProtection algorithmName="SHA-512" hashValue="yK4Wo797gvbmM7k36bCwpsdxHW7lKjGeW1Fber3JN+2lR+Ux1p3yuepxxA5WrMBqrN9lhR2+WttUJtGMkFvobw==" saltValue="mXDOGWJS6wWMNGwdXDqy/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442054</v>
      </c>
      <c r="D6" s="32">
        <f t="shared" si="3"/>
        <v>47</v>
      </c>
      <c r="E6" s="32">
        <f t="shared" si="3"/>
        <v>17</v>
      </c>
      <c r="F6" s="32">
        <f t="shared" si="3"/>
        <v>6</v>
      </c>
      <c r="G6" s="32">
        <f t="shared" si="3"/>
        <v>0</v>
      </c>
      <c r="H6" s="32" t="str">
        <f t="shared" si="3"/>
        <v>大分県　佐伯市</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4.2699999999999996</v>
      </c>
      <c r="Q6" s="33">
        <f t="shared" si="3"/>
        <v>88.56</v>
      </c>
      <c r="R6" s="33">
        <f t="shared" si="3"/>
        <v>2860</v>
      </c>
      <c r="S6" s="33">
        <f t="shared" si="3"/>
        <v>72908</v>
      </c>
      <c r="T6" s="33">
        <f t="shared" si="3"/>
        <v>903.11</v>
      </c>
      <c r="U6" s="33">
        <f t="shared" si="3"/>
        <v>80.73</v>
      </c>
      <c r="V6" s="33">
        <f t="shared" si="3"/>
        <v>3097</v>
      </c>
      <c r="W6" s="33">
        <f t="shared" si="3"/>
        <v>1.72</v>
      </c>
      <c r="X6" s="33">
        <f t="shared" si="3"/>
        <v>1800.58</v>
      </c>
      <c r="Y6" s="34">
        <f>IF(Y7="",NA(),Y7)</f>
        <v>98.05</v>
      </c>
      <c r="Z6" s="34">
        <f t="shared" ref="Z6:AH6" si="4">IF(Z7="",NA(),Z7)</f>
        <v>98.63</v>
      </c>
      <c r="AA6" s="34">
        <f t="shared" si="4"/>
        <v>98.57</v>
      </c>
      <c r="AB6" s="34">
        <f t="shared" si="4"/>
        <v>99.47</v>
      </c>
      <c r="AC6" s="34">
        <f t="shared" si="4"/>
        <v>99.06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224.01</v>
      </c>
      <c r="BG6" s="34">
        <f t="shared" ref="BG6:BO6" si="7">IF(BG7="",NA(),BG7)</f>
        <v>189.18</v>
      </c>
      <c r="BH6" s="34">
        <f t="shared" si="7"/>
        <v>191.47</v>
      </c>
      <c r="BI6" s="34">
        <f t="shared" si="7"/>
        <v>149.72999999999999</v>
      </c>
      <c r="BJ6" s="34">
        <f t="shared" si="7"/>
        <v>122.26</v>
      </c>
      <c r="BK6" s="34">
        <f t="shared" si="7"/>
        <v>817.63</v>
      </c>
      <c r="BL6" s="34">
        <f t="shared" si="7"/>
        <v>830.5</v>
      </c>
      <c r="BM6" s="34">
        <f t="shared" si="7"/>
        <v>1029.24</v>
      </c>
      <c r="BN6" s="34">
        <f t="shared" si="7"/>
        <v>1063.93</v>
      </c>
      <c r="BO6" s="34">
        <f t="shared" si="7"/>
        <v>169.47</v>
      </c>
      <c r="BP6" s="33" t="str">
        <f>IF(BP7="","",IF(BP7="-","【-】","【"&amp;SUBSTITUTE(TEXT(BP7,"#,##0.00"),"-","△")&amp;"】"))</f>
        <v>【920.42】</v>
      </c>
      <c r="BQ6" s="34">
        <f>IF(BQ7="",NA(),BQ7)</f>
        <v>38.93</v>
      </c>
      <c r="BR6" s="34">
        <f t="shared" ref="BR6:BZ6" si="8">IF(BR7="",NA(),BR7)</f>
        <v>35.909999999999997</v>
      </c>
      <c r="BS6" s="34">
        <f t="shared" si="8"/>
        <v>34.450000000000003</v>
      </c>
      <c r="BT6" s="34">
        <f t="shared" si="8"/>
        <v>36.83</v>
      </c>
      <c r="BU6" s="34">
        <f t="shared" si="8"/>
        <v>38.33</v>
      </c>
      <c r="BV6" s="34">
        <f t="shared" si="8"/>
        <v>46.31</v>
      </c>
      <c r="BW6" s="34">
        <f t="shared" si="8"/>
        <v>43.66</v>
      </c>
      <c r="BX6" s="34">
        <f t="shared" si="8"/>
        <v>43.13</v>
      </c>
      <c r="BY6" s="34">
        <f t="shared" si="8"/>
        <v>46.26</v>
      </c>
      <c r="BZ6" s="34">
        <f t="shared" si="8"/>
        <v>53.03</v>
      </c>
      <c r="CA6" s="33" t="str">
        <f>IF(CA7="","",IF(CA7="-","【-】","【"&amp;SUBSTITUTE(TEXT(CA7,"#,##0.00"),"-","△")&amp;"】"))</f>
        <v>【47.34】</v>
      </c>
      <c r="CB6" s="34">
        <f>IF(CB7="",NA(),CB7)</f>
        <v>371.82</v>
      </c>
      <c r="CC6" s="34">
        <f t="shared" ref="CC6:CK6" si="9">IF(CC7="",NA(),CC7)</f>
        <v>419.01</v>
      </c>
      <c r="CD6" s="34">
        <f t="shared" si="9"/>
        <v>438.34</v>
      </c>
      <c r="CE6" s="34">
        <f t="shared" si="9"/>
        <v>411</v>
      </c>
      <c r="CF6" s="34">
        <f t="shared" si="9"/>
        <v>395.68</v>
      </c>
      <c r="CG6" s="34">
        <f t="shared" si="9"/>
        <v>349.08</v>
      </c>
      <c r="CH6" s="34">
        <f t="shared" si="9"/>
        <v>382.09</v>
      </c>
      <c r="CI6" s="34">
        <f t="shared" si="9"/>
        <v>392.03</v>
      </c>
      <c r="CJ6" s="34">
        <f t="shared" si="9"/>
        <v>376.4</v>
      </c>
      <c r="CK6" s="34">
        <f t="shared" si="9"/>
        <v>301.77</v>
      </c>
      <c r="CL6" s="33" t="str">
        <f>IF(CL7="","",IF(CL7="-","【-】","【"&amp;SUBSTITUTE(TEXT(CL7,"#,##0.00"),"-","△")&amp;"】"))</f>
        <v>【360.30】</v>
      </c>
      <c r="CM6" s="34">
        <f>IF(CM7="",NA(),CM7)</f>
        <v>36.36</v>
      </c>
      <c r="CN6" s="34">
        <f t="shared" ref="CN6:CV6" si="10">IF(CN7="",NA(),CN7)</f>
        <v>34.68</v>
      </c>
      <c r="CO6" s="34">
        <f t="shared" si="10"/>
        <v>34.22</v>
      </c>
      <c r="CP6" s="34">
        <f t="shared" si="10"/>
        <v>33.31</v>
      </c>
      <c r="CQ6" s="34">
        <f t="shared" si="10"/>
        <v>48.43</v>
      </c>
      <c r="CR6" s="34">
        <f t="shared" si="10"/>
        <v>39.42</v>
      </c>
      <c r="CS6" s="34">
        <f t="shared" si="10"/>
        <v>39.68</v>
      </c>
      <c r="CT6" s="34">
        <f t="shared" si="10"/>
        <v>35.64</v>
      </c>
      <c r="CU6" s="34">
        <f t="shared" si="10"/>
        <v>33.729999999999997</v>
      </c>
      <c r="CV6" s="34">
        <f t="shared" si="10"/>
        <v>39.799999999999997</v>
      </c>
      <c r="CW6" s="33" t="str">
        <f>IF(CW7="","",IF(CW7="-","【-】","【"&amp;SUBSTITUTE(TEXT(CW7,"#,##0.00"),"-","△")&amp;"】"))</f>
        <v>【34.06】</v>
      </c>
      <c r="CX6" s="34">
        <f>IF(CX7="",NA(),CX7)</f>
        <v>77.56</v>
      </c>
      <c r="CY6" s="34">
        <f t="shared" ref="CY6:DG6" si="11">IF(CY7="",NA(),CY7)</f>
        <v>79.239999999999995</v>
      </c>
      <c r="CZ6" s="34">
        <f t="shared" si="11"/>
        <v>76.650000000000006</v>
      </c>
      <c r="DA6" s="34">
        <f t="shared" si="11"/>
        <v>78.05</v>
      </c>
      <c r="DB6" s="34">
        <f t="shared" si="11"/>
        <v>76.88</v>
      </c>
      <c r="DC6" s="34">
        <f t="shared" si="11"/>
        <v>82.97</v>
      </c>
      <c r="DD6" s="34">
        <f t="shared" si="11"/>
        <v>83.95</v>
      </c>
      <c r="DE6" s="34">
        <f t="shared" si="11"/>
        <v>82.92</v>
      </c>
      <c r="DF6" s="34">
        <f t="shared" si="11"/>
        <v>79.989999999999995</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0.38</v>
      </c>
      <c r="EG6" s="33">
        <f t="shared" si="14"/>
        <v>0</v>
      </c>
      <c r="EH6" s="33">
        <f t="shared" si="14"/>
        <v>0</v>
      </c>
      <c r="EI6" s="33">
        <f t="shared" si="14"/>
        <v>0</v>
      </c>
      <c r="EJ6" s="34">
        <f t="shared" si="14"/>
        <v>0.14000000000000001</v>
      </c>
      <c r="EK6" s="34">
        <f t="shared" si="14"/>
        <v>0.05</v>
      </c>
      <c r="EL6" s="34">
        <f t="shared" si="14"/>
        <v>0.18</v>
      </c>
      <c r="EM6" s="34">
        <f t="shared" si="14"/>
        <v>0.01</v>
      </c>
      <c r="EN6" s="33">
        <f t="shared" si="14"/>
        <v>0</v>
      </c>
      <c r="EO6" s="33" t="str">
        <f>IF(EO7="","",IF(EO7="-","【-】","【"&amp;SUBSTITUTE(TEXT(EO7,"#,##0.00"),"-","△")&amp;"】"))</f>
        <v>【0.01】</v>
      </c>
    </row>
    <row r="7" spans="1:145" s="35" customFormat="1" x14ac:dyDescent="0.15">
      <c r="A7" s="27"/>
      <c r="B7" s="36">
        <v>2017</v>
      </c>
      <c r="C7" s="36">
        <v>442054</v>
      </c>
      <c r="D7" s="36">
        <v>47</v>
      </c>
      <c r="E7" s="36">
        <v>17</v>
      </c>
      <c r="F7" s="36">
        <v>6</v>
      </c>
      <c r="G7" s="36">
        <v>0</v>
      </c>
      <c r="H7" s="36" t="s">
        <v>111</v>
      </c>
      <c r="I7" s="36" t="s">
        <v>112</v>
      </c>
      <c r="J7" s="36" t="s">
        <v>113</v>
      </c>
      <c r="K7" s="36" t="s">
        <v>114</v>
      </c>
      <c r="L7" s="36" t="s">
        <v>115</v>
      </c>
      <c r="M7" s="36" t="s">
        <v>116</v>
      </c>
      <c r="N7" s="37" t="s">
        <v>117</v>
      </c>
      <c r="O7" s="37" t="s">
        <v>118</v>
      </c>
      <c r="P7" s="37">
        <v>4.2699999999999996</v>
      </c>
      <c r="Q7" s="37">
        <v>88.56</v>
      </c>
      <c r="R7" s="37">
        <v>2860</v>
      </c>
      <c r="S7" s="37">
        <v>72908</v>
      </c>
      <c r="T7" s="37">
        <v>903.11</v>
      </c>
      <c r="U7" s="37">
        <v>80.73</v>
      </c>
      <c r="V7" s="37">
        <v>3097</v>
      </c>
      <c r="W7" s="37">
        <v>1.72</v>
      </c>
      <c r="X7" s="37">
        <v>1800.58</v>
      </c>
      <c r="Y7" s="37">
        <v>98.05</v>
      </c>
      <c r="Z7" s="37">
        <v>98.63</v>
      </c>
      <c r="AA7" s="37">
        <v>98.57</v>
      </c>
      <c r="AB7" s="37">
        <v>99.47</v>
      </c>
      <c r="AC7" s="37">
        <v>99.06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224.01</v>
      </c>
      <c r="BG7" s="37">
        <v>189.18</v>
      </c>
      <c r="BH7" s="37">
        <v>191.47</v>
      </c>
      <c r="BI7" s="37">
        <v>149.72999999999999</v>
      </c>
      <c r="BJ7" s="37">
        <v>122.26</v>
      </c>
      <c r="BK7" s="37">
        <v>817.63</v>
      </c>
      <c r="BL7" s="37">
        <v>830.5</v>
      </c>
      <c r="BM7" s="37">
        <v>1029.24</v>
      </c>
      <c r="BN7" s="37">
        <v>1063.93</v>
      </c>
      <c r="BO7" s="37">
        <v>169.47</v>
      </c>
      <c r="BP7" s="37">
        <v>920.42</v>
      </c>
      <c r="BQ7" s="37">
        <v>38.93</v>
      </c>
      <c r="BR7" s="37">
        <v>35.909999999999997</v>
      </c>
      <c r="BS7" s="37">
        <v>34.450000000000003</v>
      </c>
      <c r="BT7" s="37">
        <v>36.83</v>
      </c>
      <c r="BU7" s="37">
        <v>38.33</v>
      </c>
      <c r="BV7" s="37">
        <v>46.31</v>
      </c>
      <c r="BW7" s="37">
        <v>43.66</v>
      </c>
      <c r="BX7" s="37">
        <v>43.13</v>
      </c>
      <c r="BY7" s="37">
        <v>46.26</v>
      </c>
      <c r="BZ7" s="37">
        <v>53.03</v>
      </c>
      <c r="CA7" s="37">
        <v>47.34</v>
      </c>
      <c r="CB7" s="37">
        <v>371.82</v>
      </c>
      <c r="CC7" s="37">
        <v>419.01</v>
      </c>
      <c r="CD7" s="37">
        <v>438.34</v>
      </c>
      <c r="CE7" s="37">
        <v>411</v>
      </c>
      <c r="CF7" s="37">
        <v>395.68</v>
      </c>
      <c r="CG7" s="37">
        <v>349.08</v>
      </c>
      <c r="CH7" s="37">
        <v>382.09</v>
      </c>
      <c r="CI7" s="37">
        <v>392.03</v>
      </c>
      <c r="CJ7" s="37">
        <v>376.4</v>
      </c>
      <c r="CK7" s="37">
        <v>301.77</v>
      </c>
      <c r="CL7" s="37">
        <v>360.3</v>
      </c>
      <c r="CM7" s="37">
        <v>36.36</v>
      </c>
      <c r="CN7" s="37">
        <v>34.68</v>
      </c>
      <c r="CO7" s="37">
        <v>34.22</v>
      </c>
      <c r="CP7" s="37">
        <v>33.31</v>
      </c>
      <c r="CQ7" s="37">
        <v>48.43</v>
      </c>
      <c r="CR7" s="37">
        <v>39.42</v>
      </c>
      <c r="CS7" s="37">
        <v>39.68</v>
      </c>
      <c r="CT7" s="37">
        <v>35.64</v>
      </c>
      <c r="CU7" s="37">
        <v>33.729999999999997</v>
      </c>
      <c r="CV7" s="37">
        <v>39.799999999999997</v>
      </c>
      <c r="CW7" s="37">
        <v>34.06</v>
      </c>
      <c r="CX7" s="37">
        <v>77.56</v>
      </c>
      <c r="CY7" s="37">
        <v>79.239999999999995</v>
      </c>
      <c r="CZ7" s="37">
        <v>76.650000000000006</v>
      </c>
      <c r="DA7" s="37">
        <v>78.05</v>
      </c>
      <c r="DB7" s="37">
        <v>76.88</v>
      </c>
      <c r="DC7" s="37">
        <v>82.97</v>
      </c>
      <c r="DD7" s="37">
        <v>83.95</v>
      </c>
      <c r="DE7" s="37">
        <v>82.92</v>
      </c>
      <c r="DF7" s="37">
        <v>79.989999999999995</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0.38</v>
      </c>
      <c r="EG7" s="37">
        <v>0</v>
      </c>
      <c r="EH7" s="37">
        <v>0</v>
      </c>
      <c r="EI7" s="37">
        <v>0</v>
      </c>
      <c r="EJ7" s="37">
        <v>0.14000000000000001</v>
      </c>
      <c r="EK7" s="37">
        <v>0.05</v>
      </c>
      <c r="EL7" s="37">
        <v>0.18</v>
      </c>
      <c r="EM7" s="37">
        <v>0.01</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 徹也</cp:lastModifiedBy>
  <cp:lastPrinted>2019-01-22T06:33:21Z</cp:lastPrinted>
  <dcterms:created xsi:type="dcterms:W3CDTF">2018-12-03T09:34:41Z</dcterms:created>
  <dcterms:modified xsi:type="dcterms:W3CDTF">2019-01-22T06:44:55Z</dcterms:modified>
  <cp:category/>
</cp:coreProperties>
</file>