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092.公共下水道事業\2018（H30)\10.経営比較分析（H26決算から）\02【2019.01.】営業課→財政課\"/>
    </mc:Choice>
  </mc:AlternateContent>
  <workbookProtection workbookAlgorithmName="SHA-512" workbookHashValue="RE0l786qpJFJJLTrYwNIAVp6vSQE1Ao71RRiAVcrdMpV3TJukli1S6rzLdsLAfO0BwMEDkX1wGoPh3N+DQ24yA==" workbookSaltValue="2hoRSBkB3b3cyMhDKqIy7Q==" workbookSpinCount="100000" lockStructure="1"/>
  <bookViews>
    <workbookView xWindow="0" yWindow="0" windowWidth="28800" windowHeight="123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P10" i="4"/>
  <c r="I10" i="4"/>
  <c r="AT8" i="4"/>
  <c r="AL8" i="4"/>
  <c r="P8" i="4"/>
  <c r="I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<sst xmlns="http://schemas.openxmlformats.org/spreadsheetml/2006/main" count="235" uniqueCount="123">
  <si>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</si>
  <si>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</si>
  <si>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</si>
  <si>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</si>
  <si>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</si>
  <si>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</si>
  <si>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</si>
  <si>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</si>
  <si>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</si>
  <si>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</si>
  <si>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</si>
  <si>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</si>
  <si>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</si>
  <si>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</si>
  <si>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</si>
  <si>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</si>
  <si>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</si>
  <si>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</si>
  <si>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</si>
  <si>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</si>
  <si>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</si>
  <si>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</si>
  <si>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</si>
  <si>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</si>
  <si>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</si>
  <si>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</si>
  <si>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</si>
  <si>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</si>
  <si>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</si>
  <si>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</si>
  <si>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</si>
  <si>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</si>
  <si>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</si>
  <si>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</si>
  <si>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</si>
  <si>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</si>
  <si>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</si>
  <si>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</si>
  <si>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</si>
  <si>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</si>
  <si>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</si>
  <si>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</si>
  <si>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</si>
  <si>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</si>
  <si>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</si>
  <si>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</si>
  <si>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</si>
  <si>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</si>
  <si>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</si>
  <si>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</si>
  <si>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</si>
  <si>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</si>
  <si>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</si>
  <si>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</si>
  <si>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</si>
  <si>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</si>
  <si>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</si>
  <si>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</si>
  <si>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</si>
  <si>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</si>
  <si>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</si>
  <si>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</si>
  <si>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</si>
  <si>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</si>
  <si>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</si>
  <si>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</si>
  <si>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</si>
  <si>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</si>
  <si>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</si>
  <si>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</si>
  <si>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</si>
  <si>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</si>
  <si>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</si>
  <si>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</si>
  <si>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</si>
  <si>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</si>
  <si>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</si>
  <si>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</si>
  <si>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</si>
  <si>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</si>
  <si>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</si>
  <si>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</si>
  <si>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</si>
  <si>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</si>
  <si>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</si>
  <si>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</si>
  <si>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</si>
  <si>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</si>
  <si>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</si>
  <si>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</si>
  <si>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</si>
  <si>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</si>
  <si>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</si>
  <si>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</si>
  <si>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</si>
  <si>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</si>
  <si>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</si>
  <si>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</si>
  <si>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</si>
  <si>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</si>
  <si>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</si>
  <si>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</si>
  <si>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</si>
  <si>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</si>
  <si>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</si>
  <si>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</si>
  <si>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</si>
  <si>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</si>
  <si>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</si>
  <si>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</si>
  <si>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</si>
  <si>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</si>
  <si>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</si>
  <si>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</si>
  <si>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</si>
  <si>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</si>
  <si>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</si>
  <si>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</si>
  <si>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</si>
  <si>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</si>
  <si>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③『流動比率』…流動負債に対する流動資産の割合で短期債務に対する支払能力を示す指標。平成26年度に指標が大きく減少したのは公営企業会計制度のの変更によるものである。
④『企業債残高対事業規模比率』…料金収入に対する企業債残高の割合であり、企業債残高の規模を示す指標。類似団体平均及び全国平均を下回っている。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⑦『施設利用率』…施設の対応可能能力に対する処理水量の割合で、施設の利用状況を判断する指標。平成26年度に施設を増設（6,500㎥/日）したことにより数値が低下している。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Ph sb="2" eb="4">
      <t>ケイジョウ</t>
    </rPh>
    <rPh sb="4" eb="6">
      <t>シュウシ</t>
    </rPh>
    <rPh sb="6" eb="8">
      <t>ヒリツ</t>
    </rPh>
    <rPh sb="10" eb="12">
      <t>ケイジョウ</t>
    </rPh>
    <rPh sb="12" eb="14">
      <t>ヒヨウ</t>
    </rPh>
    <rPh sb="15" eb="17">
      <t>ケイジョウ</t>
    </rPh>
    <rPh sb="17" eb="19">
      <t>シュウエキ</t>
    </rPh>
    <rPh sb="22" eb="24">
      <t>テイド</t>
    </rPh>
    <rPh sb="24" eb="25">
      <t>マカナ</t>
    </rPh>
    <rPh sb="31" eb="32">
      <t>シメ</t>
    </rPh>
    <rPh sb="33" eb="35">
      <t>シヒョウ</t>
    </rPh>
    <rPh sb="59" eb="61">
      <t>ルイセキ</t>
    </rPh>
    <rPh sb="61" eb="64">
      <t>ケッソンキン</t>
    </rPh>
    <rPh sb="64" eb="66">
      <t>ヒリツ</t>
    </rPh>
    <rPh sb="68" eb="70">
      <t>エイギョウ</t>
    </rPh>
    <rPh sb="70" eb="72">
      <t>シュウエキ</t>
    </rPh>
    <rPh sb="73" eb="74">
      <t>タイ</t>
    </rPh>
    <rPh sb="76" eb="78">
      <t>ルイセキ</t>
    </rPh>
    <rPh sb="78" eb="81">
      <t>ケッソンキン</t>
    </rPh>
    <rPh sb="82" eb="84">
      <t>ジョウキョウ</t>
    </rPh>
    <rPh sb="85" eb="86">
      <t>シメ</t>
    </rPh>
    <rPh sb="87" eb="89">
      <t>シヒョウ</t>
    </rPh>
    <rPh sb="90" eb="92">
      <t>カコ</t>
    </rPh>
    <rPh sb="93" eb="95">
      <t>ネンカン</t>
    </rPh>
    <rPh sb="103" eb="105">
      <t>ルイセキ</t>
    </rPh>
    <rPh sb="105" eb="108">
      <t>ケッソンキン</t>
    </rPh>
    <rPh sb="109" eb="110">
      <t>ショウ</t>
    </rPh>
    <rPh sb="115" eb="117">
      <t>ケイエイ</t>
    </rPh>
    <rPh sb="118" eb="121">
      <t>ケンゼンセイ</t>
    </rPh>
    <rPh sb="122" eb="124">
      <t>カダイ</t>
    </rPh>
    <rPh sb="130" eb="132">
      <t>ルイセキ</t>
    </rPh>
    <rPh sb="132" eb="135">
      <t>ケッソンキン</t>
    </rPh>
    <rPh sb="137" eb="139">
      <t>キョウヨウ</t>
    </rPh>
    <rPh sb="139" eb="141">
      <t>カイシ</t>
    </rPh>
    <rPh sb="141" eb="143">
      <t>チョクゴ</t>
    </rPh>
    <rPh sb="144" eb="146">
      <t>ショウワ</t>
    </rPh>
    <rPh sb="148" eb="149">
      <t>ネン</t>
    </rPh>
    <rPh sb="149" eb="150">
      <t>ド</t>
    </rPh>
    <rPh sb="152" eb="154">
      <t>ヘイセイ</t>
    </rPh>
    <rPh sb="155" eb="157">
      <t>ネンド</t>
    </rPh>
    <rPh sb="160" eb="161">
      <t>アイダ</t>
    </rPh>
    <rPh sb="162" eb="164">
      <t>ハッセイ</t>
    </rPh>
    <rPh sb="172" eb="175">
      <t>ゲンジテン</t>
    </rPh>
    <rPh sb="182" eb="184">
      <t>カイショウ</t>
    </rPh>
    <rPh sb="185" eb="186">
      <t>イタ</t>
    </rPh>
    <rPh sb="195" eb="197">
      <t>リュウドウ</t>
    </rPh>
    <rPh sb="197" eb="199">
      <t>ヒリツ</t>
    </rPh>
    <rPh sb="201" eb="203">
      <t>リュウドウ</t>
    </rPh>
    <rPh sb="203" eb="205">
      <t>フサイ</t>
    </rPh>
    <rPh sb="206" eb="207">
      <t>タイ</t>
    </rPh>
    <rPh sb="209" eb="211">
      <t>リュウドウ</t>
    </rPh>
    <rPh sb="211" eb="213">
      <t>シサン</t>
    </rPh>
    <rPh sb="214" eb="216">
      <t>ワリアイ</t>
    </rPh>
    <rPh sb="217" eb="219">
      <t>タンキ</t>
    </rPh>
    <rPh sb="219" eb="221">
      <t>サイム</t>
    </rPh>
    <rPh sb="222" eb="223">
      <t>タイ</t>
    </rPh>
    <rPh sb="225" eb="227">
      <t>シハライ</t>
    </rPh>
    <rPh sb="227" eb="229">
      <t>ノウリョク</t>
    </rPh>
    <rPh sb="230" eb="231">
      <t>シメ</t>
    </rPh>
    <rPh sb="232" eb="234">
      <t>シヒョウ</t>
    </rPh>
    <rPh sb="235" eb="237">
      <t>ヘイセイ</t>
    </rPh>
    <rPh sb="239" eb="241">
      <t>ネンド</t>
    </rPh>
    <rPh sb="242" eb="244">
      <t>シヒョウ</t>
    </rPh>
    <rPh sb="245" eb="246">
      <t>オオ</t>
    </rPh>
    <rPh sb="248" eb="250">
      <t>ゲンショウ</t>
    </rPh>
    <rPh sb="254" eb="256">
      <t>コウエイ</t>
    </rPh>
    <rPh sb="256" eb="258">
      <t>キギョウ</t>
    </rPh>
    <rPh sb="258" eb="260">
      <t>カイケイ</t>
    </rPh>
    <rPh sb="260" eb="262">
      <t>セイド</t>
    </rPh>
    <rPh sb="264" eb="266">
      <t>ヘンコウ</t>
    </rPh>
    <rPh sb="278" eb="280">
      <t>キギョウ</t>
    </rPh>
    <rPh sb="280" eb="281">
      <t>サイ</t>
    </rPh>
    <rPh sb="281" eb="283">
      <t>ザンダカ</t>
    </rPh>
    <rPh sb="283" eb="284">
      <t>タイ</t>
    </rPh>
    <rPh sb="284" eb="286">
      <t>ジギョウ</t>
    </rPh>
    <rPh sb="286" eb="288">
      <t>キボ</t>
    </rPh>
    <rPh sb="288" eb="290">
      <t>ヒリツ</t>
    </rPh>
    <rPh sb="292" eb="294">
      <t>リョウキン</t>
    </rPh>
    <rPh sb="294" eb="296">
      <t>シュウニュウ</t>
    </rPh>
    <rPh sb="297" eb="298">
      <t>タイ</t>
    </rPh>
    <rPh sb="300" eb="302">
      <t>キギョウ</t>
    </rPh>
    <rPh sb="302" eb="303">
      <t>サイ</t>
    </rPh>
    <rPh sb="303" eb="305">
      <t>ザンダカ</t>
    </rPh>
    <rPh sb="306" eb="308">
      <t>ワリアイ</t>
    </rPh>
    <rPh sb="312" eb="314">
      <t>キギョウ</t>
    </rPh>
    <rPh sb="314" eb="315">
      <t>サイ</t>
    </rPh>
    <rPh sb="315" eb="317">
      <t>ザンダカ</t>
    </rPh>
    <rPh sb="318" eb="320">
      <t>キボ</t>
    </rPh>
    <rPh sb="321" eb="322">
      <t>シメ</t>
    </rPh>
    <rPh sb="323" eb="325">
      <t>シヒョウ</t>
    </rPh>
    <rPh sb="326" eb="328">
      <t>ルイジ</t>
    </rPh>
    <rPh sb="328" eb="330">
      <t>ダンタイ</t>
    </rPh>
    <rPh sb="330" eb="332">
      <t>ヘイキン</t>
    </rPh>
    <rPh sb="332" eb="333">
      <t>オヨ</t>
    </rPh>
    <rPh sb="334" eb="336">
      <t>ゼンコク</t>
    </rPh>
    <rPh sb="336" eb="338">
      <t>ヘイキン</t>
    </rPh>
    <rPh sb="339" eb="341">
      <t>シタマワ</t>
    </rPh>
    <rPh sb="349" eb="351">
      <t>ケイヒ</t>
    </rPh>
    <rPh sb="351" eb="353">
      <t>カイシュウ</t>
    </rPh>
    <rPh sb="353" eb="354">
      <t>リツ</t>
    </rPh>
    <rPh sb="356" eb="359">
      <t>シヨウリョウ</t>
    </rPh>
    <rPh sb="360" eb="362">
      <t>カイシュウ</t>
    </rPh>
    <rPh sb="365" eb="367">
      <t>ケイヒ</t>
    </rPh>
    <rPh sb="371" eb="373">
      <t>テイド</t>
    </rPh>
    <rPh sb="373" eb="376">
      <t>シヨウリョウ</t>
    </rPh>
    <rPh sb="377" eb="378">
      <t>マカナ</t>
    </rPh>
    <rPh sb="384" eb="385">
      <t>シメ</t>
    </rPh>
    <rPh sb="386" eb="388">
      <t>シヒョウ</t>
    </rPh>
    <rPh sb="394" eb="396">
      <t>シタマワ</t>
    </rPh>
    <rPh sb="402" eb="404">
      <t>ルイジ</t>
    </rPh>
    <rPh sb="404" eb="406">
      <t>ダンタイ</t>
    </rPh>
    <rPh sb="406" eb="408">
      <t>ヘイキン</t>
    </rPh>
    <rPh sb="409" eb="411">
      <t>ウワマワ</t>
    </rPh>
    <rPh sb="416" eb="417">
      <t>オオム</t>
    </rPh>
    <rPh sb="427" eb="429">
      <t>オスイ</t>
    </rPh>
    <rPh sb="429" eb="431">
      <t>ショリ</t>
    </rPh>
    <rPh sb="431" eb="433">
      <t>ゲンカ</t>
    </rPh>
    <rPh sb="435" eb="436">
      <t>ユウ</t>
    </rPh>
    <rPh sb="436" eb="437">
      <t>シュウ</t>
    </rPh>
    <rPh sb="437" eb="439">
      <t>スイリョウ</t>
    </rPh>
    <rPh sb="441" eb="442">
      <t>ア</t>
    </rPh>
    <rPh sb="445" eb="447">
      <t>オスイ</t>
    </rPh>
    <rPh sb="447" eb="449">
      <t>ショリ</t>
    </rPh>
    <rPh sb="450" eb="451">
      <t>ヨウ</t>
    </rPh>
    <rPh sb="453" eb="455">
      <t>ヒヨウ</t>
    </rPh>
    <rPh sb="457" eb="459">
      <t>オスイ</t>
    </rPh>
    <rPh sb="459" eb="461">
      <t>ショリ</t>
    </rPh>
    <rPh sb="462" eb="463">
      <t>カカ</t>
    </rPh>
    <rPh sb="468" eb="469">
      <t>シメ</t>
    </rPh>
    <rPh sb="470" eb="472">
      <t>シヒョウ</t>
    </rPh>
    <rPh sb="473" eb="475">
      <t>ルイジ</t>
    </rPh>
    <rPh sb="475" eb="477">
      <t>ダンタイ</t>
    </rPh>
    <rPh sb="477" eb="479">
      <t>ヘイキン</t>
    </rPh>
    <rPh sb="480" eb="482">
      <t>シタマワ</t>
    </rPh>
    <rPh sb="487" eb="488">
      <t>オオム</t>
    </rPh>
    <rPh sb="489" eb="491">
      <t>テキセイ</t>
    </rPh>
    <rPh sb="492" eb="493">
      <t>アタイ</t>
    </rPh>
    <rPh sb="500" eb="502">
      <t>シセツ</t>
    </rPh>
    <rPh sb="502" eb="505">
      <t>リヨウリツ</t>
    </rPh>
    <rPh sb="507" eb="509">
      <t>シセツ</t>
    </rPh>
    <rPh sb="510" eb="512">
      <t>タイオウ</t>
    </rPh>
    <rPh sb="512" eb="514">
      <t>カノウ</t>
    </rPh>
    <rPh sb="514" eb="516">
      <t>ノウリョク</t>
    </rPh>
    <rPh sb="517" eb="518">
      <t>タイ</t>
    </rPh>
    <rPh sb="520" eb="522">
      <t>ショリ</t>
    </rPh>
    <rPh sb="522" eb="524">
      <t>スイリョウ</t>
    </rPh>
    <rPh sb="525" eb="527">
      <t>ワリアイ</t>
    </rPh>
    <rPh sb="529" eb="531">
      <t>シセツ</t>
    </rPh>
    <rPh sb="532" eb="534">
      <t>リヨウ</t>
    </rPh>
    <rPh sb="534" eb="536">
      <t>ジョウキョウ</t>
    </rPh>
    <rPh sb="537" eb="539">
      <t>ハンダン</t>
    </rPh>
    <rPh sb="541" eb="543">
      <t>シヒョウ</t>
    </rPh>
    <rPh sb="544" eb="546">
      <t>ヘイセイ</t>
    </rPh>
    <rPh sb="548" eb="550">
      <t>ネンド</t>
    </rPh>
    <rPh sb="551" eb="553">
      <t>シセツ</t>
    </rPh>
    <rPh sb="554" eb="556">
      <t>ゾウセツ</t>
    </rPh>
    <rPh sb="564" eb="565">
      <t>ニチ</t>
    </rPh>
    <rPh sb="573" eb="575">
      <t>スウチ</t>
    </rPh>
    <rPh sb="576" eb="578">
      <t>テイカ</t>
    </rPh>
    <rPh sb="586" eb="589">
      <t>スイセンカ</t>
    </rPh>
    <rPh sb="589" eb="590">
      <t>リツ</t>
    </rPh>
    <rPh sb="592" eb="594">
      <t>ショリ</t>
    </rPh>
    <rPh sb="594" eb="597">
      <t>クイキナイ</t>
    </rPh>
    <rPh sb="597" eb="599">
      <t>ジンコウ</t>
    </rPh>
    <rPh sb="603" eb="605">
      <t>ジッサイ</t>
    </rPh>
    <rPh sb="606" eb="608">
      <t>スイセン</t>
    </rPh>
    <rPh sb="608" eb="610">
      <t>ベンジョ</t>
    </rPh>
    <rPh sb="611" eb="613">
      <t>セッチ</t>
    </rPh>
    <rPh sb="615" eb="617">
      <t>オスイ</t>
    </rPh>
    <rPh sb="617" eb="619">
      <t>ショリ</t>
    </rPh>
    <rPh sb="623" eb="625">
      <t>ワリアイ</t>
    </rPh>
    <rPh sb="626" eb="627">
      <t>シメ</t>
    </rPh>
    <rPh sb="628" eb="630">
      <t>シヒョウ</t>
    </rPh>
    <rPh sb="631" eb="633">
      <t>ルイジ</t>
    </rPh>
    <rPh sb="633" eb="635">
      <t>ダンタイ</t>
    </rPh>
    <rPh sb="635" eb="637">
      <t>ヘイキン</t>
    </rPh>
    <rPh sb="638" eb="640">
      <t>シタマワ</t>
    </rPh>
    <rPh sb="645" eb="647">
      <t>コンゴ</t>
    </rPh>
    <rPh sb="648" eb="650">
      <t>ケンゼン</t>
    </rPh>
    <rPh sb="651" eb="653">
      <t>ザイセイ</t>
    </rPh>
    <rPh sb="653" eb="655">
      <t>ウンエイ</t>
    </rPh>
    <rPh sb="656" eb="657">
      <t>ム</t>
    </rPh>
    <rPh sb="659" eb="662">
      <t>ミセツゾク</t>
    </rPh>
    <rPh sb="662" eb="664">
      <t>セタイ</t>
    </rPh>
    <rPh sb="666" eb="668">
      <t>フキュウ</t>
    </rPh>
    <rPh sb="668" eb="670">
      <t>ソクシン</t>
    </rPh>
    <rPh sb="670" eb="672">
      <t>カツドウ</t>
    </rPh>
    <rPh sb="673" eb="676">
      <t>セッキョクテキ</t>
    </rPh>
    <rPh sb="677" eb="678">
      <t>オコナ</t>
    </rPh>
    <rPh sb="679" eb="681">
      <t>ヒツヨウ</t>
    </rPh>
    <phoneticPr fontId="17"/>
  </si>
  <si>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rPh sb="2" eb="4">
      <t>ユウケイ</t>
    </rPh>
    <rPh sb="4" eb="6">
      <t>コテイ</t>
    </rPh>
    <rPh sb="6" eb="8">
      <t>シサン</t>
    </rPh>
    <rPh sb="8" eb="10">
      <t>ゲンカ</t>
    </rPh>
    <rPh sb="10" eb="12">
      <t>ショウキャク</t>
    </rPh>
    <rPh sb="12" eb="13">
      <t>リツ</t>
    </rPh>
    <rPh sb="15" eb="17">
      <t>ユウケイ</t>
    </rPh>
    <rPh sb="17" eb="19">
      <t>コテイ</t>
    </rPh>
    <rPh sb="19" eb="21">
      <t>シサン</t>
    </rPh>
    <rPh sb="24" eb="26">
      <t>ショウキャク</t>
    </rPh>
    <rPh sb="26" eb="28">
      <t>タイショウ</t>
    </rPh>
    <rPh sb="28" eb="30">
      <t>シサン</t>
    </rPh>
    <rPh sb="31" eb="33">
      <t>ゲンカ</t>
    </rPh>
    <rPh sb="33" eb="35">
      <t>ショウキャク</t>
    </rPh>
    <rPh sb="38" eb="40">
      <t>テイド</t>
    </rPh>
    <rPh sb="40" eb="41">
      <t>スス</t>
    </rPh>
    <rPh sb="47" eb="48">
      <t>シメ</t>
    </rPh>
    <rPh sb="49" eb="51">
      <t>シヒョウ</t>
    </rPh>
    <rPh sb="52" eb="54">
      <t>ルイジ</t>
    </rPh>
    <rPh sb="54" eb="56">
      <t>ダンタイ</t>
    </rPh>
    <rPh sb="56" eb="58">
      <t>ヘイキン</t>
    </rPh>
    <rPh sb="59" eb="61">
      <t>ウワマワ</t>
    </rPh>
    <rPh sb="67" eb="69">
      <t>ゼンコク</t>
    </rPh>
    <rPh sb="69" eb="71">
      <t>ヘイキン</t>
    </rPh>
    <rPh sb="74" eb="76">
      <t>ドウヨウ</t>
    </rPh>
    <rPh sb="77" eb="79">
      <t>スウチ</t>
    </rPh>
    <rPh sb="86" eb="87">
      <t>オオム</t>
    </rPh>
    <rPh sb="88" eb="90">
      <t>リョウコウ</t>
    </rPh>
    <rPh sb="91" eb="93">
      <t>ハンダン</t>
    </rPh>
    <rPh sb="100" eb="102">
      <t>ロウキュウ</t>
    </rPh>
    <rPh sb="102" eb="103">
      <t>カン</t>
    </rPh>
    <rPh sb="103" eb="104">
      <t>ク</t>
    </rPh>
    <rPh sb="104" eb="105">
      <t>カ</t>
    </rPh>
    <rPh sb="105" eb="106">
      <t>リツ</t>
    </rPh>
    <rPh sb="108" eb="110">
      <t>ホウテイ</t>
    </rPh>
    <rPh sb="110" eb="112">
      <t>タイヨウ</t>
    </rPh>
    <rPh sb="112" eb="114">
      <t>ネンスウ</t>
    </rPh>
    <rPh sb="115" eb="116">
      <t>コ</t>
    </rPh>
    <rPh sb="118" eb="119">
      <t>カン</t>
    </rPh>
    <rPh sb="119" eb="120">
      <t>キョ</t>
    </rPh>
    <rPh sb="120" eb="122">
      <t>エンチョウ</t>
    </rPh>
    <rPh sb="123" eb="125">
      <t>ワリアイ</t>
    </rPh>
    <rPh sb="126" eb="127">
      <t>シメ</t>
    </rPh>
    <rPh sb="128" eb="130">
      <t>シヒョウ</t>
    </rPh>
    <rPh sb="131" eb="133">
      <t>ホウテイ</t>
    </rPh>
    <rPh sb="133" eb="135">
      <t>タイヨウ</t>
    </rPh>
    <rPh sb="135" eb="137">
      <t>ネンスウ</t>
    </rPh>
    <rPh sb="138" eb="139">
      <t>コ</t>
    </rPh>
    <rPh sb="141" eb="142">
      <t>カン</t>
    </rPh>
    <rPh sb="142" eb="143">
      <t>キョ</t>
    </rPh>
    <rPh sb="144" eb="146">
      <t>ホユウ</t>
    </rPh>
    <rPh sb="156" eb="159">
      <t>ゲンジテン</t>
    </rPh>
    <rPh sb="164" eb="166">
      <t>テキセイ</t>
    </rPh>
    <rPh sb="167" eb="168">
      <t>アタイ</t>
    </rPh>
    <rPh sb="178" eb="179">
      <t>カン</t>
    </rPh>
    <rPh sb="179" eb="180">
      <t>キョ</t>
    </rPh>
    <rPh sb="180" eb="182">
      <t>カイゼン</t>
    </rPh>
    <rPh sb="182" eb="183">
      <t>リツ</t>
    </rPh>
    <rPh sb="185" eb="187">
      <t>トウガイ</t>
    </rPh>
    <rPh sb="187" eb="189">
      <t>ネンド</t>
    </rPh>
    <rPh sb="190" eb="192">
      <t>コウシン</t>
    </rPh>
    <rPh sb="194" eb="195">
      <t>カン</t>
    </rPh>
    <rPh sb="195" eb="196">
      <t>キョ</t>
    </rPh>
    <rPh sb="196" eb="198">
      <t>エンチョウ</t>
    </rPh>
    <rPh sb="199" eb="201">
      <t>ワリアイ</t>
    </rPh>
    <rPh sb="202" eb="203">
      <t>シメ</t>
    </rPh>
    <rPh sb="204" eb="206">
      <t>シヒョウ</t>
    </rPh>
    <rPh sb="207" eb="209">
      <t>ネンジ</t>
    </rPh>
    <rPh sb="209" eb="211">
      <t>ケイカク</t>
    </rPh>
    <rPh sb="213" eb="215">
      <t>ジッシ</t>
    </rPh>
    <rPh sb="219" eb="221">
      <t>レイネン</t>
    </rPh>
    <rPh sb="221" eb="223">
      <t>ドウヨウ</t>
    </rPh>
    <rPh sb="224" eb="225">
      <t>アタイ</t>
    </rPh>
    <phoneticPr fontId="17"/>
  </si>
  <si>
    <t>『老朽化の状況』については、概ね良好と判断されるが、『経営の健全性・効率性』については次の2点が主な課題と判断される。
①累積欠損金があり、その比率が平成29年度において186.59％となっていること。
②水洗化率が、平成29年度において76.75％となっており、100％を下回っていること。
　以上のことから、今後は、整備中の面整備の早期促進による水洗化率の向上、維持管理費、支払利息等の費用の削減、使用料の改定等による収益性の向上を図ることにより、累積欠損金を解消し、運営の健全性を確保する必要がある。</t>
    <rPh sb="1" eb="4">
      <t>ロウキュウカ</t>
    </rPh>
    <rPh sb="5" eb="7">
      <t>ジョウキョウ</t>
    </rPh>
    <rPh sb="14" eb="15">
      <t>オオム</t>
    </rPh>
    <rPh sb="16" eb="18">
      <t>リョウコウ</t>
    </rPh>
    <rPh sb="19" eb="21">
      <t>ハンダン</t>
    </rPh>
    <rPh sb="27" eb="29">
      <t>ケイエイ</t>
    </rPh>
    <rPh sb="30" eb="33">
      <t>ケンゼンセイ</t>
    </rPh>
    <rPh sb="34" eb="37">
      <t>コウリツセイ</t>
    </rPh>
    <rPh sb="43" eb="44">
      <t>ツギ</t>
    </rPh>
    <rPh sb="46" eb="47">
      <t>テン</t>
    </rPh>
    <rPh sb="48" eb="49">
      <t>オモ</t>
    </rPh>
    <rPh sb="50" eb="52">
      <t>カダイ</t>
    </rPh>
    <rPh sb="53" eb="55">
      <t>ハンダン</t>
    </rPh>
    <rPh sb="61" eb="63">
      <t>ルイセキ</t>
    </rPh>
    <rPh sb="63" eb="66">
      <t>ケッソンキン</t>
    </rPh>
    <rPh sb="72" eb="74">
      <t>ヒリツ</t>
    </rPh>
    <rPh sb="75" eb="77">
      <t>ヘイセイ</t>
    </rPh>
    <rPh sb="79" eb="81">
      <t>ネンド</t>
    </rPh>
    <rPh sb="103" eb="106">
      <t>スイセンカ</t>
    </rPh>
    <rPh sb="106" eb="107">
      <t>リツ</t>
    </rPh>
    <rPh sb="109" eb="111">
      <t>ヘイセイ</t>
    </rPh>
    <rPh sb="113" eb="115">
      <t>ネンド</t>
    </rPh>
    <rPh sb="137" eb="139">
      <t>シタマワ</t>
    </rPh>
    <rPh sb="148" eb="150">
      <t>イジョウ</t>
    </rPh>
    <rPh sb="156" eb="158">
      <t>コンゴ</t>
    </rPh>
    <rPh sb="160" eb="163">
      <t>セイビチュウ</t>
    </rPh>
    <rPh sb="164" eb="165">
      <t>メン</t>
    </rPh>
    <rPh sb="165" eb="167">
      <t>セイビ</t>
    </rPh>
    <rPh sb="168" eb="170">
      <t>ソウキ</t>
    </rPh>
    <rPh sb="170" eb="172">
      <t>ソクシン</t>
    </rPh>
    <rPh sb="175" eb="178">
      <t>スイセンカ</t>
    </rPh>
    <rPh sb="178" eb="179">
      <t>リツ</t>
    </rPh>
    <rPh sb="180" eb="182">
      <t>コウジョウ</t>
    </rPh>
    <rPh sb="183" eb="185">
      <t>イジ</t>
    </rPh>
    <rPh sb="185" eb="188">
      <t>カンリヒ</t>
    </rPh>
    <rPh sb="189" eb="191">
      <t>シハライ</t>
    </rPh>
    <rPh sb="191" eb="193">
      <t>リソク</t>
    </rPh>
    <rPh sb="193" eb="194">
      <t>トウ</t>
    </rPh>
    <rPh sb="195" eb="197">
      <t>ヒヨウ</t>
    </rPh>
    <rPh sb="198" eb="200">
      <t>サクゲン</t>
    </rPh>
    <rPh sb="201" eb="204">
      <t>シヨウリョウ</t>
    </rPh>
    <rPh sb="205" eb="208">
      <t>カイテイトウ</t>
    </rPh>
    <rPh sb="211" eb="214">
      <t>シュウエキセイ</t>
    </rPh>
    <rPh sb="215" eb="217">
      <t>コウジョウ</t>
    </rPh>
    <rPh sb="218" eb="219">
      <t>ハカ</t>
    </rPh>
    <rPh sb="226" eb="228">
      <t>ルイセキ</t>
    </rPh>
    <rPh sb="228" eb="231">
      <t>ケッソンキン</t>
    </rPh>
    <rPh sb="232" eb="234">
      <t>カイショウ</t>
    </rPh>
    <rPh sb="236" eb="238">
      <t>ウンエイ</t>
    </rPh>
    <rPh sb="239" eb="242">
      <t>ケンゼンセイ</t>
    </rPh>
    <rPh sb="243" eb="245">
      <t>カクホ</t>
    </rPh>
    <rPh sb="247" eb="249">
      <t>ヒツヨウ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</si>
</sst>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0.12</c:v>
                </c:pt>
                <c:pt idx="1">
                  <c:v>0.09</c:v>
                </c:pt>
                <c:pt idx="2">
                  <c:v>0.09</c:v>
                </c:pt>
                <c:pt idx="3">
                  <c:v>0.12</c:v>
                </c:pt>
                <c:pt idx="4">
                  <c:v>0.1</c:v>
                </c:pt>
              </c:numCache>
            </c:numRef>
          </c:val>
          <c:extLst>
            <c:ext xmlns:c16="http://schemas.microsoft.com/office/drawing/2014/chart" uri="{C3380CC4-5D6E-409C-BE32-E72D297353CC}">
              <c16:uniqueId val="{00000000-9C36-4AB2-A049-4B1D37698A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c:ext xmlns:c16="http://schemas.microsoft.com/office/drawing/2014/chart" uri="{C3380CC4-5D6E-409C-BE32-E72D297353CC}">
              <c16:uniqueId val="{00000001-9C36-4AB2-A049-4B1D37698A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100.14</c:v>
                </c:pt>
                <c:pt idx="1">
                  <c:v>103.52</c:v>
                </c:pt>
                <c:pt idx="2">
                  <c:v>100.38</c:v>
                </c:pt>
                <c:pt idx="3">
                  <c:v>99.58</c:v>
                </c:pt>
                <c:pt idx="4">
                  <c:v>99.91</c:v>
                </c:pt>
              </c:numCache>
            </c:numRef>
          </c:val>
          <c:extLst>
            <c:ext xmlns:c16="http://schemas.microsoft.com/office/drawing/2014/chart" uri="{C3380CC4-5D6E-409C-BE32-E72D297353CC}">
              <c16:uniqueId val="{00000000-370C-40DD-B3A3-3533C8907D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108.56</c:v>
                </c:pt>
                <c:pt idx="2">
                  <c:v>109.12</c:v>
                </c:pt>
                <c:pt idx="3">
                  <c:v>106.85</c:v>
                </c:pt>
                <c:pt idx="4">
                  <c:v>105.53</c:v>
                </c:pt>
              </c:numCache>
            </c:numRef>
          </c:val>
          <c:smooth val="0"/>
          <c:extLst>
            <c:ext xmlns:c16="http://schemas.microsoft.com/office/drawing/2014/chart" uri="{C3380CC4-5D6E-409C-BE32-E72D297353CC}">
              <c16:uniqueId val="{00000001-370C-40DD-B3A3-3533C8907D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18.989999999999998</c:v>
                </c:pt>
                <c:pt idx="1">
                  <c:v>35.090000000000003</c:v>
                </c:pt>
                <c:pt idx="2">
                  <c:v>36.299999999999997</c:v>
                </c:pt>
                <c:pt idx="3">
                  <c:v>37.01</c:v>
                </c:pt>
                <c:pt idx="4">
                  <c:v>37.75</c:v>
                </c:pt>
              </c:numCache>
            </c:numRef>
          </c:val>
          <c:extLst>
            <c:ext xmlns:c16="http://schemas.microsoft.com/office/drawing/2014/chart" uri="{C3380CC4-5D6E-409C-BE32-E72D297353CC}">
              <c16:uniqueId val="{00000000-E6E3-4F6A-A8DB-B24CCAED1A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11.39</c:v>
                </c:pt>
                <c:pt idx="1">
                  <c:v>21.28</c:v>
                </c:pt>
                <c:pt idx="2">
                  <c:v>23.95</c:v>
                </c:pt>
                <c:pt idx="3">
                  <c:v>21.09</c:v>
                </c:pt>
                <c:pt idx="4">
                  <c:v>29.5</c:v>
                </c:pt>
              </c:numCache>
            </c:numRef>
          </c:val>
          <c:smooth val="0"/>
          <c:extLst>
            <c:ext xmlns:c16="http://schemas.microsoft.com/office/drawing/2014/chart" uri="{C3380CC4-5D6E-409C-BE32-E72D297353CC}">
              <c16:uniqueId val="{00000001-E6E3-4F6A-A8DB-B24CCAED1A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77-45A0-AC42-E29E64CB2E6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0.78</c:v>
                </c:pt>
                <c:pt idx="1">
                  <c:v>0</c:v>
                </c:pt>
                <c:pt idx="2">
                  <c:v>0</c:v>
                </c:pt>
                <c:pt idx="3">
                  <c:v>0</c:v>
                </c:pt>
                <c:pt idx="4" formatCode="#,##0.00;&quot;△&quot;#,##0.00;&quot;-&quot;">
                  <c:v>1.92</c:v>
                </c:pt>
              </c:numCache>
            </c:numRef>
          </c:val>
          <c:smooth val="0"/>
          <c:extLst>
            <c:ext xmlns:c16="http://schemas.microsoft.com/office/drawing/2014/chart" uri="{C3380CC4-5D6E-409C-BE32-E72D297353CC}">
              <c16:uniqueId val="{00000001-2E77-45A0-AC42-E29E64CB2E6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191.97</c:v>
                </c:pt>
                <c:pt idx="1">
                  <c:v>188.26</c:v>
                </c:pt>
                <c:pt idx="2">
                  <c:v>187.53</c:v>
                </c:pt>
                <c:pt idx="3">
                  <c:v>185.88</c:v>
                </c:pt>
                <c:pt idx="4">
                  <c:v>186.59</c:v>
                </c:pt>
              </c:numCache>
            </c:numRef>
          </c:val>
          <c:extLst>
            <c:ext xmlns:c16="http://schemas.microsoft.com/office/drawing/2014/chart" uri="{C3380CC4-5D6E-409C-BE32-E72D297353CC}">
              <c16:uniqueId val="{00000000-1B59-4425-9276-6367A31503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149.66</c:v>
                </c:pt>
                <c:pt idx="1">
                  <c:v>100.32</c:v>
                </c:pt>
                <c:pt idx="2">
                  <c:v>116.49</c:v>
                </c:pt>
                <c:pt idx="3">
                  <c:v>92.92</c:v>
                </c:pt>
                <c:pt idx="4">
                  <c:v>39.08</c:v>
                </c:pt>
              </c:numCache>
            </c:numRef>
          </c:val>
          <c:smooth val="0"/>
          <c:extLst>
            <c:ext xmlns:c16="http://schemas.microsoft.com/office/drawing/2014/chart" uri="{C3380CC4-5D6E-409C-BE32-E72D297353CC}">
              <c16:uniqueId val="{00000001-1B59-4425-9276-6367A31503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1642.89</c:v>
                </c:pt>
                <c:pt idx="1">
                  <c:v>85.33</c:v>
                </c:pt>
                <c:pt idx="2">
                  <c:v>93.26</c:v>
                </c:pt>
                <c:pt idx="3">
                  <c:v>100.3</c:v>
                </c:pt>
                <c:pt idx="4">
                  <c:v>98.93</c:v>
                </c:pt>
              </c:numCache>
            </c:numRef>
          </c:val>
          <c:extLst>
            <c:ext xmlns:c16="http://schemas.microsoft.com/office/drawing/2014/chart" uri="{C3380CC4-5D6E-409C-BE32-E72D297353CC}">
              <c16:uniqueId val="{00000000-7194-414F-B6B1-EE4DB5B0BC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246.4</c:v>
                </c:pt>
                <c:pt idx="1">
                  <c:v>49.23</c:v>
                </c:pt>
                <c:pt idx="2">
                  <c:v>44.37</c:v>
                </c:pt>
                <c:pt idx="3">
                  <c:v>50.66</c:v>
                </c:pt>
                <c:pt idx="4">
                  <c:v>81.33</c:v>
                </c:pt>
              </c:numCache>
            </c:numRef>
          </c:val>
          <c:smooth val="0"/>
          <c:extLst>
            <c:ext xmlns:c16="http://schemas.microsoft.com/office/drawing/2014/chart" uri="{C3380CC4-5D6E-409C-BE32-E72D297353CC}">
              <c16:uniqueId val="{00000001-7194-414F-B6B1-EE4DB5B0BC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614.39</c:v>
                </c:pt>
                <c:pt idx="1">
                  <c:v>558.58000000000004</c:v>
                </c:pt>
                <c:pt idx="2">
                  <c:v>669.39</c:v>
                </c:pt>
                <c:pt idx="3">
                  <c:v>665.63</c:v>
                </c:pt>
                <c:pt idx="4">
                  <c:v>646.16</c:v>
                </c:pt>
              </c:numCache>
            </c:numRef>
          </c:val>
          <c:extLst>
            <c:ext xmlns:c16="http://schemas.microsoft.com/office/drawing/2014/chart" uri="{C3380CC4-5D6E-409C-BE32-E72D297353CC}">
              <c16:uniqueId val="{00000000-58D0-4CCB-86FD-84CFEF85ED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c:ext xmlns:c16="http://schemas.microsoft.com/office/drawing/2014/chart" uri="{C3380CC4-5D6E-409C-BE32-E72D297353CC}">
              <c16:uniqueId val="{00000001-58D0-4CCB-86FD-84CFEF85ED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97.38</c:v>
                </c:pt>
                <c:pt idx="1">
                  <c:v>109.83</c:v>
                </c:pt>
                <c:pt idx="2">
                  <c:v>98.66</c:v>
                </c:pt>
                <c:pt idx="3">
                  <c:v>99.54</c:v>
                </c:pt>
                <c:pt idx="4">
                  <c:v>98.86</c:v>
                </c:pt>
              </c:numCache>
            </c:numRef>
          </c:val>
          <c:extLst>
            <c:ext xmlns:c16="http://schemas.microsoft.com/office/drawing/2014/chart" uri="{C3380CC4-5D6E-409C-BE32-E72D297353CC}">
              <c16:uniqueId val="{00000000-71F6-42CA-A56D-E1124DF064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c:ext xmlns:c16="http://schemas.microsoft.com/office/drawing/2014/chart" uri="{C3380CC4-5D6E-409C-BE32-E72D297353CC}">
              <c16:uniqueId val="{00000001-71F6-42CA-A56D-E1124DF064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148.44999999999999</c:v>
                </c:pt>
                <c:pt idx="1">
                  <c:v>133.72</c:v>
                </c:pt>
                <c:pt idx="2">
                  <c:v>148.91</c:v>
                </c:pt>
                <c:pt idx="3">
                  <c:v>147.36000000000001</c:v>
                </c:pt>
                <c:pt idx="4">
                  <c:v>148.47</c:v>
                </c:pt>
              </c:numCache>
            </c:numRef>
          </c:val>
          <c:extLst>
            <c:ext xmlns:c16="http://schemas.microsoft.com/office/drawing/2014/chart" uri="{C3380CC4-5D6E-409C-BE32-E72D297353CC}">
              <c16:uniqueId val="{00000000-8638-4A68-8613-9C0A016FCF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c:ext xmlns:c16="http://schemas.microsoft.com/office/drawing/2014/chart" uri="{C3380CC4-5D6E-409C-BE32-E72D297353CC}">
              <c16:uniqueId val="{00000001-8638-4A68-8613-9C0A016FCF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71.94</c:v>
                </c:pt>
                <c:pt idx="1">
                  <c:v>47.63</c:v>
                </c:pt>
                <c:pt idx="2">
                  <c:v>48.4</c:v>
                </c:pt>
                <c:pt idx="3">
                  <c:v>52.35</c:v>
                </c:pt>
                <c:pt idx="4">
                  <c:v>55.72</c:v>
                </c:pt>
              </c:numCache>
            </c:numRef>
          </c:val>
          <c:extLst>
            <c:ext xmlns:c16="http://schemas.microsoft.com/office/drawing/2014/chart" uri="{C3380CC4-5D6E-409C-BE32-E72D297353CC}">
              <c16:uniqueId val="{00000000-31C0-4590-923A-63225D3E63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c:ext xmlns:c16="http://schemas.microsoft.com/office/drawing/2014/chart" uri="{C3380CC4-5D6E-409C-BE32-E72D297353CC}">
              <c16:uniqueId val="{00000001-31C0-4590-923A-63225D3E63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82.94</c:v>
                </c:pt>
                <c:pt idx="1">
                  <c:v>83.02</c:v>
                </c:pt>
                <c:pt idx="2">
                  <c:v>78.989999999999995</c:v>
                </c:pt>
                <c:pt idx="3">
                  <c:v>80.97</c:v>
                </c:pt>
                <c:pt idx="4">
                  <c:v>76.75</c:v>
                </c:pt>
              </c:numCache>
            </c:numRef>
          </c:val>
          <c:extLst>
            <c:ext xmlns:c16="http://schemas.microsoft.com/office/drawing/2014/chart" uri="{C3380CC4-5D6E-409C-BE32-E72D297353CC}">
              <c16:uniqueId val="{00000000-71EB-4463-B60A-58E1D781FE1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c:ext xmlns:c16="http://schemas.microsoft.com/office/drawing/2014/chart" uri="{C3380CC4-5D6E-409C-BE32-E72D297353CC}">
              <c16:uniqueId val="{00000001-71EB-4463-B60A-58E1D781FE1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72908</v>
      </c>
      <c r="AM8" s="50"/>
      <c r="AN8" s="50"/>
      <c r="AO8" s="50"/>
      <c r="AP8" s="50"/>
      <c r="AQ8" s="50"/>
      <c r="AR8" s="50"/>
      <c r="AS8" s="50"/>
      <c r="AT8" s="45">
        <f>データ!T6</f>
        <v>903.11</v>
      </c>
      <c r="AU8" s="45"/>
      <c r="AV8" s="45"/>
      <c r="AW8" s="45"/>
      <c r="AX8" s="45"/>
      <c r="AY8" s="45"/>
      <c r="AZ8" s="45"/>
      <c r="BA8" s="45"/>
      <c r="BB8" s="45">
        <f>データ!U6</f>
        <v>80.73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67.66</v>
      </c>
      <c r="J10" s="45"/>
      <c r="K10" s="45"/>
      <c r="L10" s="45"/>
      <c r="M10" s="45"/>
      <c r="N10" s="45"/>
      <c r="O10" s="45"/>
      <c r="P10" s="45">
        <f>データ!P6</f>
        <v>26.88</v>
      </c>
      <c r="Q10" s="45"/>
      <c r="R10" s="45"/>
      <c r="S10" s="45"/>
      <c r="T10" s="45"/>
      <c r="U10" s="45"/>
      <c r="V10" s="45"/>
      <c r="W10" s="45">
        <f>データ!Q6</f>
        <v>55.94</v>
      </c>
      <c r="X10" s="45"/>
      <c r="Y10" s="45"/>
      <c r="Z10" s="45"/>
      <c r="AA10" s="45"/>
      <c r="AB10" s="45"/>
      <c r="AC10" s="45"/>
      <c r="AD10" s="50">
        <f>データ!R6</f>
        <v>2860</v>
      </c>
      <c r="AE10" s="50"/>
      <c r="AF10" s="50"/>
      <c r="AG10" s="50"/>
      <c r="AH10" s="50"/>
      <c r="AI10" s="50"/>
      <c r="AJ10" s="50"/>
      <c r="AK10" s="2"/>
      <c r="AL10" s="50">
        <f>データ!V6</f>
        <v>19474</v>
      </c>
      <c r="AM10" s="50"/>
      <c r="AN10" s="50"/>
      <c r="AO10" s="50"/>
      <c r="AP10" s="50"/>
      <c r="AQ10" s="50"/>
      <c r="AR10" s="50"/>
      <c r="AS10" s="50"/>
      <c r="AT10" s="45">
        <f>データ!W6</f>
        <v>4.12</v>
      </c>
      <c r="AU10" s="45"/>
      <c r="AV10" s="45"/>
      <c r="AW10" s="45"/>
      <c r="AX10" s="45"/>
      <c r="AY10" s="45"/>
      <c r="AZ10" s="45"/>
      <c r="BA10" s="45"/>
      <c r="BB10" s="45">
        <f>データ!X6</f>
        <v>4726.7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122</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mMOlCwJvyQyTihPP62IdLz6CHEZywS0Ltq2/AwHjQGvnrSKT3a8uh+KdxoOOyFCWUUgAtGNm9G3iWgum7r83g==" saltValue="uWM/E//Z74tLC9RPQ2d7u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67.66</v>
      </c>
      <c r="P6" s="34">
        <f t="shared" si="3"/>
        <v>26.88</v>
      </c>
      <c r="Q6" s="34">
        <f t="shared" si="3"/>
        <v>55.94</v>
      </c>
      <c r="R6" s="34">
        <f t="shared" si="3"/>
        <v>2860</v>
      </c>
      <c r="S6" s="34">
        <f t="shared" si="3"/>
        <v>72908</v>
      </c>
      <c r="T6" s="34">
        <f t="shared" si="3"/>
        <v>903.11</v>
      </c>
      <c r="U6" s="34">
        <f t="shared" si="3"/>
        <v>80.73</v>
      </c>
      <c r="V6" s="34">
        <f t="shared" si="3"/>
        <v>19474</v>
      </c>
      <c r="W6" s="34">
        <f t="shared" si="3"/>
        <v>4.12</v>
      </c>
      <c r="X6" s="34">
        <f t="shared" si="3"/>
        <v>4726.7</v>
      </c>
      <c r="Y6" s="35">
        <f>IF(Y7="",NA(),Y7)</f>
        <v>100.14</v>
      </c>
      <c r="Z6" s="35">
        <f t="shared" ref="Z6:AH6" si="4">IF(Z7="",NA(),Z7)</f>
        <v>103.52</v>
      </c>
      <c r="AA6" s="35">
        <f t="shared" si="4"/>
        <v>100.38</v>
      </c>
      <c r="AB6" s="35">
        <f t="shared" si="4"/>
        <v>99.58</v>
      </c>
      <c r="AC6" s="35">
        <f t="shared" si="4"/>
        <v>99.91</v>
      </c>
      <c r="AD6" s="35">
        <f t="shared" si="4"/>
        <v>102.73</v>
      </c>
      <c r="AE6" s="35">
        <f t="shared" si="4"/>
        <v>108.56</v>
      </c>
      <c r="AF6" s="35">
        <f t="shared" si="4"/>
        <v>109.12</v>
      </c>
      <c r="AG6" s="35">
        <f t="shared" si="4"/>
        <v>106.85</v>
      </c>
      <c r="AH6" s="35">
        <f t="shared" si="4"/>
        <v>105.53</v>
      </c>
      <c r="AI6" s="34" t="str">
        <f>IF(AI7="","",IF(AI7="-","【-】","【"&amp;SUBSTITUTE(TEXT(AI7,"#,##0.00"),"-","△")&amp;"】"))</f>
        <v>【108.80】</v>
      </c>
      <c r="AJ6" s="35">
        <f>IF(AJ7="",NA(),AJ7)</f>
        <v>191.97</v>
      </c>
      <c r="AK6" s="35">
        <f t="shared" ref="AK6:AS6" si="5">IF(AK7="",NA(),AK7)</f>
        <v>188.26</v>
      </c>
      <c r="AL6" s="35">
        <f t="shared" si="5"/>
        <v>187.53</v>
      </c>
      <c r="AM6" s="35">
        <f t="shared" si="5"/>
        <v>185.88</v>
      </c>
      <c r="AN6" s="35">
        <f t="shared" si="5"/>
        <v>186.59</v>
      </c>
      <c r="AO6" s="35">
        <f t="shared" si="5"/>
        <v>149.66</v>
      </c>
      <c r="AP6" s="35">
        <f t="shared" si="5"/>
        <v>100.32</v>
      </c>
      <c r="AQ6" s="35">
        <f t="shared" si="5"/>
        <v>116.49</v>
      </c>
      <c r="AR6" s="35">
        <f t="shared" si="5"/>
        <v>92.92</v>
      </c>
      <c r="AS6" s="35">
        <f t="shared" si="5"/>
        <v>39.08</v>
      </c>
      <c r="AT6" s="34" t="str">
        <f>IF(AT7="","",IF(AT7="-","【-】","【"&amp;SUBSTITUTE(TEXT(AT7,"#,##0.00"),"-","△")&amp;"】"))</f>
        <v>【4.27】</v>
      </c>
      <c r="AU6" s="35">
        <f>IF(AU7="",NA(),AU7)</f>
        <v>1642.89</v>
      </c>
      <c r="AV6" s="35">
        <f t="shared" ref="AV6:BD6" si="6">IF(AV7="",NA(),AV7)</f>
        <v>85.33</v>
      </c>
      <c r="AW6" s="35">
        <f t="shared" si="6"/>
        <v>93.26</v>
      </c>
      <c r="AX6" s="35">
        <f t="shared" si="6"/>
        <v>100.3</v>
      </c>
      <c r="AY6" s="35">
        <f t="shared" si="6"/>
        <v>98.93</v>
      </c>
      <c r="AZ6" s="35">
        <f t="shared" si="6"/>
        <v>246.4</v>
      </c>
      <c r="BA6" s="35">
        <f t="shared" si="6"/>
        <v>49.23</v>
      </c>
      <c r="BB6" s="35">
        <f t="shared" si="6"/>
        <v>44.37</v>
      </c>
      <c r="BC6" s="35">
        <f t="shared" si="6"/>
        <v>50.66</v>
      </c>
      <c r="BD6" s="35">
        <f t="shared" si="6"/>
        <v>81.33</v>
      </c>
      <c r="BE6" s="34" t="str">
        <f>IF(BE7="","",IF(BE7="-","【-】","【"&amp;SUBSTITUTE(TEXT(BE7,"#,##0.00"),"-","△")&amp;"】"))</f>
        <v>【66.41】</v>
      </c>
      <c r="BF6" s="35">
        <f>IF(BF7="",NA(),BF7)</f>
        <v>614.39</v>
      </c>
      <c r="BG6" s="35">
        <f t="shared" ref="BG6:BO6" si="7">IF(BG7="",NA(),BG7)</f>
        <v>558.58000000000004</v>
      </c>
      <c r="BH6" s="35">
        <f t="shared" si="7"/>
        <v>669.39</v>
      </c>
      <c r="BI6" s="35">
        <f t="shared" si="7"/>
        <v>665.63</v>
      </c>
      <c r="BJ6" s="35">
        <f t="shared" si="7"/>
        <v>646.16</v>
      </c>
      <c r="BK6" s="35">
        <f t="shared" si="7"/>
        <v>1209.95</v>
      </c>
      <c r="BL6" s="35">
        <f t="shared" si="7"/>
        <v>1136.5</v>
      </c>
      <c r="BM6" s="35">
        <f t="shared" si="7"/>
        <v>1118.56</v>
      </c>
      <c r="BN6" s="35">
        <f t="shared" si="7"/>
        <v>1111.31</v>
      </c>
      <c r="BO6" s="35">
        <f t="shared" si="7"/>
        <v>799.11</v>
      </c>
      <c r="BP6" s="34" t="str">
        <f>IF(BP7="","",IF(BP7="-","【-】","【"&amp;SUBSTITUTE(TEXT(BP7,"#,##0.00"),"-","△")&amp;"】"))</f>
        <v>【707.33】</v>
      </c>
      <c r="BQ6" s="35">
        <f>IF(BQ7="",NA(),BQ7)</f>
        <v>97.38</v>
      </c>
      <c r="BR6" s="35">
        <f t="shared" ref="BR6:BZ6" si="8">IF(BR7="",NA(),BR7)</f>
        <v>109.83</v>
      </c>
      <c r="BS6" s="35">
        <f t="shared" si="8"/>
        <v>98.66</v>
      </c>
      <c r="BT6" s="35">
        <f t="shared" si="8"/>
        <v>99.54</v>
      </c>
      <c r="BU6" s="35">
        <f t="shared" si="8"/>
        <v>98.86</v>
      </c>
      <c r="BV6" s="35">
        <f t="shared" si="8"/>
        <v>69.48</v>
      </c>
      <c r="BW6" s="35">
        <f t="shared" si="8"/>
        <v>71.650000000000006</v>
      </c>
      <c r="BX6" s="35">
        <f t="shared" si="8"/>
        <v>72.33</v>
      </c>
      <c r="BY6" s="35">
        <f t="shared" si="8"/>
        <v>75.540000000000006</v>
      </c>
      <c r="BZ6" s="35">
        <f t="shared" si="8"/>
        <v>87.69</v>
      </c>
      <c r="CA6" s="34" t="str">
        <f>IF(CA7="","",IF(CA7="-","【-】","【"&amp;SUBSTITUTE(TEXT(CA7,"#,##0.00"),"-","△")&amp;"】"))</f>
        <v>【101.26】</v>
      </c>
      <c r="CB6" s="35">
        <f>IF(CB7="",NA(),CB7)</f>
        <v>148.44999999999999</v>
      </c>
      <c r="CC6" s="35">
        <f t="shared" ref="CC6:CK6" si="9">IF(CC7="",NA(),CC7)</f>
        <v>133.72</v>
      </c>
      <c r="CD6" s="35">
        <f t="shared" si="9"/>
        <v>148.91</v>
      </c>
      <c r="CE6" s="35">
        <f t="shared" si="9"/>
        <v>147.36000000000001</v>
      </c>
      <c r="CF6" s="35">
        <f t="shared" si="9"/>
        <v>148.47</v>
      </c>
      <c r="CG6" s="35">
        <f t="shared" si="9"/>
        <v>220.67</v>
      </c>
      <c r="CH6" s="35">
        <f t="shared" si="9"/>
        <v>217.82</v>
      </c>
      <c r="CI6" s="35">
        <f t="shared" si="9"/>
        <v>215.28</v>
      </c>
      <c r="CJ6" s="35">
        <f t="shared" si="9"/>
        <v>207.96</v>
      </c>
      <c r="CK6" s="35">
        <f t="shared" si="9"/>
        <v>180.07</v>
      </c>
      <c r="CL6" s="34" t="str">
        <f>IF(CL7="","",IF(CL7="-","【-】","【"&amp;SUBSTITUTE(TEXT(CL7,"#,##0.00"),"-","△")&amp;"】"))</f>
        <v>【136.39】</v>
      </c>
      <c r="CM6" s="35">
        <f>IF(CM7="",NA(),CM7)</f>
        <v>71.94</v>
      </c>
      <c r="CN6" s="35">
        <f t="shared" ref="CN6:CV6" si="10">IF(CN7="",NA(),CN7)</f>
        <v>47.63</v>
      </c>
      <c r="CO6" s="35">
        <f t="shared" si="10"/>
        <v>48.4</v>
      </c>
      <c r="CP6" s="35">
        <f t="shared" si="10"/>
        <v>52.35</v>
      </c>
      <c r="CQ6" s="35">
        <f t="shared" si="10"/>
        <v>55.72</v>
      </c>
      <c r="CR6" s="35">
        <f t="shared" si="10"/>
        <v>55.81</v>
      </c>
      <c r="CS6" s="35">
        <f t="shared" si="10"/>
        <v>54.44</v>
      </c>
      <c r="CT6" s="35">
        <f t="shared" si="10"/>
        <v>54.67</v>
      </c>
      <c r="CU6" s="35">
        <f t="shared" si="10"/>
        <v>53.51</v>
      </c>
      <c r="CV6" s="35">
        <f t="shared" si="10"/>
        <v>58.4</v>
      </c>
      <c r="CW6" s="34" t="str">
        <f>IF(CW7="","",IF(CW7="-","【-】","【"&amp;SUBSTITUTE(TEXT(CW7,"#,##0.00"),"-","△")&amp;"】"))</f>
        <v>【60.13】</v>
      </c>
      <c r="CX6" s="35">
        <f>IF(CX7="",NA(),CX7)</f>
        <v>82.94</v>
      </c>
      <c r="CY6" s="35">
        <f t="shared" ref="CY6:DG6" si="11">IF(CY7="",NA(),CY7)</f>
        <v>83.02</v>
      </c>
      <c r="CZ6" s="35">
        <f t="shared" si="11"/>
        <v>78.989999999999995</v>
      </c>
      <c r="DA6" s="35">
        <f t="shared" si="11"/>
        <v>80.97</v>
      </c>
      <c r="DB6" s="35">
        <f t="shared" si="11"/>
        <v>76.75</v>
      </c>
      <c r="DC6" s="35">
        <f t="shared" si="11"/>
        <v>84.41</v>
      </c>
      <c r="DD6" s="35">
        <f t="shared" si="11"/>
        <v>84.2</v>
      </c>
      <c r="DE6" s="35">
        <f t="shared" si="11"/>
        <v>83.8</v>
      </c>
      <c r="DF6" s="35">
        <f t="shared" si="11"/>
        <v>83.91</v>
      </c>
      <c r="DG6" s="35">
        <f t="shared" si="11"/>
        <v>89.68</v>
      </c>
      <c r="DH6" s="34" t="str">
        <f>IF(DH7="","",IF(DH7="-","【-】","【"&amp;SUBSTITUTE(TEXT(DH7,"#,##0.00"),"-","△")&amp;"】"))</f>
        <v>【95.06】</v>
      </c>
      <c r="DI6" s="35">
        <f>IF(DI7="",NA(),DI7)</f>
        <v>18.989999999999998</v>
      </c>
      <c r="DJ6" s="35">
        <f t="shared" ref="DJ6:DR6" si="12">IF(DJ7="",NA(),DJ7)</f>
        <v>35.090000000000003</v>
      </c>
      <c r="DK6" s="35">
        <f t="shared" si="12"/>
        <v>36.299999999999997</v>
      </c>
      <c r="DL6" s="35">
        <f t="shared" si="12"/>
        <v>37.01</v>
      </c>
      <c r="DM6" s="35">
        <f t="shared" si="12"/>
        <v>37.75</v>
      </c>
      <c r="DN6" s="35">
        <f t="shared" si="12"/>
        <v>11.39</v>
      </c>
      <c r="DO6" s="35">
        <f t="shared" si="12"/>
        <v>21.28</v>
      </c>
      <c r="DP6" s="35">
        <f t="shared" si="12"/>
        <v>23.95</v>
      </c>
      <c r="DQ6" s="35">
        <f t="shared" si="12"/>
        <v>21.09</v>
      </c>
      <c r="DR6" s="35">
        <f t="shared" si="12"/>
        <v>29.5</v>
      </c>
      <c r="DS6" s="34" t="str">
        <f>IF(DS7="","",IF(DS7="-","【-】","【"&amp;SUBSTITUTE(TEXT(DS7,"#,##0.00"),"-","△")&amp;"】"))</f>
        <v>【38.13】</v>
      </c>
      <c r="DT6" s="34">
        <f>IF(DT7="",NA(),DT7)</f>
        <v>0</v>
      </c>
      <c r="DU6" s="34">
        <f t="shared" ref="DU6:EC6" si="13">IF(DU7="",NA(),DU7)</f>
        <v>0</v>
      </c>
      <c r="DV6" s="34">
        <f t="shared" si="13"/>
        <v>0</v>
      </c>
      <c r="DW6" s="34">
        <f t="shared" si="13"/>
        <v>0</v>
      </c>
      <c r="DX6" s="34">
        <f t="shared" si="13"/>
        <v>0</v>
      </c>
      <c r="DY6" s="35">
        <f t="shared" si="13"/>
        <v>0.78</v>
      </c>
      <c r="DZ6" s="34">
        <f t="shared" si="13"/>
        <v>0</v>
      </c>
      <c r="EA6" s="34">
        <f t="shared" si="13"/>
        <v>0</v>
      </c>
      <c r="EB6" s="34">
        <f t="shared" si="13"/>
        <v>0</v>
      </c>
      <c r="EC6" s="35">
        <f t="shared" si="13"/>
        <v>1.92</v>
      </c>
      <c r="ED6" s="34" t="str">
        <f>IF(ED7="","",IF(ED7="-","【-】","【"&amp;SUBSTITUTE(TEXT(ED7,"#,##0.00"),"-","△")&amp;"】"))</f>
        <v>【5.37】</v>
      </c>
      <c r="EE6" s="35">
        <f>IF(EE7="",NA(),EE7)</f>
        <v>0.12</v>
      </c>
      <c r="EF6" s="35">
        <f t="shared" ref="EF6:EN6" si="14">IF(EF7="",NA(),EF7)</f>
        <v>0.09</v>
      </c>
      <c r="EG6" s="35">
        <f t="shared" si="14"/>
        <v>0.09</v>
      </c>
      <c r="EH6" s="35">
        <f t="shared" si="14"/>
        <v>0.12</v>
      </c>
      <c r="EI6" s="35">
        <f t="shared" si="14"/>
        <v>0.1</v>
      </c>
      <c r="EJ6" s="35">
        <f t="shared" si="14"/>
        <v>7.0000000000000007E-2</v>
      </c>
      <c r="EK6" s="35">
        <f t="shared" si="14"/>
        <v>0.04</v>
      </c>
      <c r="EL6" s="35">
        <f t="shared" si="14"/>
        <v>0.11</v>
      </c>
      <c r="EM6" s="35">
        <f t="shared" si="14"/>
        <v>0.15</v>
      </c>
      <c r="EN6" s="35">
        <f t="shared" si="14"/>
        <v>0.23</v>
      </c>
      <c r="EO6" s="34" t="str">
        <f>IF(EO7="","",IF(EO7="-","【-】","【"&amp;SUBSTITUTE(TEXT(EO7,"#,##0.00"),"-","△")&amp;"】"))</f>
        <v>【0.23】</v>
      </c>
    </row>
    <row r="7" spans="1:148" s="36" customFormat="1" x14ac:dyDescent="0.15">
      <c r="A7" s="28"/>
      <c r="B7" s="37">
        <v>2017</v>
      </c>
      <c r="C7" s="37">
        <v>442054</v>
      </c>
      <c r="D7" s="37">
        <v>46</v>
      </c>
      <c r="E7" s="37">
        <v>17</v>
      </c>
      <c r="F7" s="37">
        <v>1</v>
      </c>
      <c r="G7" s="37">
        <v>0</v>
      </c>
      <c r="H7" s="37" t="s">
        <v>108</v>
      </c>
      <c r="I7" s="37" t="s">
        <v>109</v>
      </c>
      <c r="J7" s="37" t="s">
        <v>110</v>
      </c>
      <c r="K7" s="37" t="s">
        <v>111</v>
      </c>
      <c r="L7" s="37" t="s">
        <v>112</v>
      </c>
      <c r="M7" s="37" t="s">
        <v>113</v>
      </c>
      <c r="N7" s="38" t="s">
        <v>114</v>
      </c>
      <c r="O7" s="38">
        <v>67.66</v>
      </c>
      <c r="P7" s="38">
        <v>26.88</v>
      </c>
      <c r="Q7" s="38">
        <v>55.94</v>
      </c>
      <c r="R7" s="38">
        <v>2860</v>
      </c>
      <c r="S7" s="38">
        <v>72908</v>
      </c>
      <c r="T7" s="38">
        <v>903.11</v>
      </c>
      <c r="U7" s="38">
        <v>80.73</v>
      </c>
      <c r="V7" s="38">
        <v>19474</v>
      </c>
      <c r="W7" s="38">
        <v>4.12</v>
      </c>
      <c r="X7" s="38">
        <v>4726.7</v>
      </c>
      <c r="Y7" s="38">
        <v>100.14</v>
      </c>
      <c r="Z7" s="38">
        <v>103.52</v>
      </c>
      <c r="AA7" s="38">
        <v>100.38</v>
      </c>
      <c r="AB7" s="38">
        <v>99.58</v>
      </c>
      <c r="AC7" s="38">
        <v>99.91</v>
      </c>
      <c r="AD7" s="38">
        <v>102.73</v>
      </c>
      <c r="AE7" s="38">
        <v>108.56</v>
      </c>
      <c r="AF7" s="38">
        <v>109.12</v>
      </c>
      <c r="AG7" s="38">
        <v>106.85</v>
      </c>
      <c r="AH7" s="38">
        <v>105.53</v>
      </c>
      <c r="AI7" s="38">
        <v>108.8</v>
      </c>
      <c r="AJ7" s="38">
        <v>191.97</v>
      </c>
      <c r="AK7" s="38">
        <v>188.26</v>
      </c>
      <c r="AL7" s="38">
        <v>187.53</v>
      </c>
      <c r="AM7" s="38">
        <v>185.88</v>
      </c>
      <c r="AN7" s="38">
        <v>186.59</v>
      </c>
      <c r="AO7" s="38">
        <v>149.66</v>
      </c>
      <c r="AP7" s="38">
        <v>100.32</v>
      </c>
      <c r="AQ7" s="38">
        <v>116.49</v>
      </c>
      <c r="AR7" s="38">
        <v>92.92</v>
      </c>
      <c r="AS7" s="38">
        <v>39.08</v>
      </c>
      <c r="AT7" s="38">
        <v>4.2699999999999996</v>
      </c>
      <c r="AU7" s="38">
        <v>1642.89</v>
      </c>
      <c r="AV7" s="38">
        <v>85.33</v>
      </c>
      <c r="AW7" s="38">
        <v>93.26</v>
      </c>
      <c r="AX7" s="38">
        <v>100.3</v>
      </c>
      <c r="AY7" s="38">
        <v>98.93</v>
      </c>
      <c r="AZ7" s="38">
        <v>246.4</v>
      </c>
      <c r="BA7" s="38">
        <v>49.23</v>
      </c>
      <c r="BB7" s="38">
        <v>44.37</v>
      </c>
      <c r="BC7" s="38">
        <v>50.66</v>
      </c>
      <c r="BD7" s="38">
        <v>81.33</v>
      </c>
      <c r="BE7" s="38">
        <v>66.41</v>
      </c>
      <c r="BF7" s="38">
        <v>614.39</v>
      </c>
      <c r="BG7" s="38">
        <v>558.58000000000004</v>
      </c>
      <c r="BH7" s="38">
        <v>669.39</v>
      </c>
      <c r="BI7" s="38">
        <v>665.63</v>
      </c>
      <c r="BJ7" s="38">
        <v>646.16</v>
      </c>
      <c r="BK7" s="38">
        <v>1209.95</v>
      </c>
      <c r="BL7" s="38">
        <v>1136.5</v>
      </c>
      <c r="BM7" s="38">
        <v>1118.56</v>
      </c>
      <c r="BN7" s="38">
        <v>1111.31</v>
      </c>
      <c r="BO7" s="38">
        <v>799.11</v>
      </c>
      <c r="BP7" s="38">
        <v>707.33</v>
      </c>
      <c r="BQ7" s="38">
        <v>97.38</v>
      </c>
      <c r="BR7" s="38">
        <v>109.83</v>
      </c>
      <c r="BS7" s="38">
        <v>98.66</v>
      </c>
      <c r="BT7" s="38">
        <v>99.54</v>
      </c>
      <c r="BU7" s="38">
        <v>98.86</v>
      </c>
      <c r="BV7" s="38">
        <v>69.48</v>
      </c>
      <c r="BW7" s="38">
        <v>71.650000000000006</v>
      </c>
      <c r="BX7" s="38">
        <v>72.33</v>
      </c>
      <c r="BY7" s="38">
        <v>75.540000000000006</v>
      </c>
      <c r="BZ7" s="38">
        <v>87.69</v>
      </c>
      <c r="CA7" s="38">
        <v>101.26</v>
      </c>
      <c r="CB7" s="38">
        <v>148.44999999999999</v>
      </c>
      <c r="CC7" s="38">
        <v>133.72</v>
      </c>
      <c r="CD7" s="38">
        <v>148.91</v>
      </c>
      <c r="CE7" s="38">
        <v>147.36000000000001</v>
      </c>
      <c r="CF7" s="38">
        <v>148.47</v>
      </c>
      <c r="CG7" s="38">
        <v>220.67</v>
      </c>
      <c r="CH7" s="38">
        <v>217.82</v>
      </c>
      <c r="CI7" s="38">
        <v>215.28</v>
      </c>
      <c r="CJ7" s="38">
        <v>207.96</v>
      </c>
      <c r="CK7" s="38">
        <v>180.07</v>
      </c>
      <c r="CL7" s="38">
        <v>136.38999999999999</v>
      </c>
      <c r="CM7" s="38">
        <v>71.94</v>
      </c>
      <c r="CN7" s="38">
        <v>47.63</v>
      </c>
      <c r="CO7" s="38">
        <v>48.4</v>
      </c>
      <c r="CP7" s="38">
        <v>52.35</v>
      </c>
      <c r="CQ7" s="38">
        <v>55.72</v>
      </c>
      <c r="CR7" s="38">
        <v>55.81</v>
      </c>
      <c r="CS7" s="38">
        <v>54.44</v>
      </c>
      <c r="CT7" s="38">
        <v>54.67</v>
      </c>
      <c r="CU7" s="38">
        <v>53.51</v>
      </c>
      <c r="CV7" s="38">
        <v>58.4</v>
      </c>
      <c r="CW7" s="38">
        <v>60.13</v>
      </c>
      <c r="CX7" s="38">
        <v>82.94</v>
      </c>
      <c r="CY7" s="38">
        <v>83.02</v>
      </c>
      <c r="CZ7" s="38">
        <v>78.989999999999995</v>
      </c>
      <c r="DA7" s="38">
        <v>80.97</v>
      </c>
      <c r="DB7" s="38">
        <v>76.75</v>
      </c>
      <c r="DC7" s="38">
        <v>84.41</v>
      </c>
      <c r="DD7" s="38">
        <v>84.2</v>
      </c>
      <c r="DE7" s="38">
        <v>83.8</v>
      </c>
      <c r="DF7" s="38">
        <v>83.91</v>
      </c>
      <c r="DG7" s="38">
        <v>89.68</v>
      </c>
      <c r="DH7" s="38">
        <v>95.06</v>
      </c>
      <c r="DI7" s="38">
        <v>18.989999999999998</v>
      </c>
      <c r="DJ7" s="38">
        <v>35.090000000000003</v>
      </c>
      <c r="DK7" s="38">
        <v>36.299999999999997</v>
      </c>
      <c r="DL7" s="38">
        <v>37.01</v>
      </c>
      <c r="DM7" s="38">
        <v>37.75</v>
      </c>
      <c r="DN7" s="38">
        <v>11.39</v>
      </c>
      <c r="DO7" s="38">
        <v>21.28</v>
      </c>
      <c r="DP7" s="38">
        <v>23.95</v>
      </c>
      <c r="DQ7" s="38">
        <v>21.09</v>
      </c>
      <c r="DR7" s="38">
        <v>29.5</v>
      </c>
      <c r="DS7" s="38">
        <v>38.130000000000003</v>
      </c>
      <c r="DT7" s="38">
        <v>0</v>
      </c>
      <c r="DU7" s="38">
        <v>0</v>
      </c>
      <c r="DV7" s="38">
        <v>0</v>
      </c>
      <c r="DW7" s="38">
        <v>0</v>
      </c>
      <c r="DX7" s="38">
        <v>0</v>
      </c>
      <c r="DY7" s="38">
        <v>0.78</v>
      </c>
      <c r="DZ7" s="38">
        <v>0</v>
      </c>
      <c r="EA7" s="38">
        <v>0</v>
      </c>
      <c r="EB7" s="38">
        <v>0</v>
      </c>
      <c r="EC7" s="38">
        <v>1.92</v>
      </c>
      <c r="ED7" s="38">
        <v>5.37</v>
      </c>
      <c r="EE7" s="38">
        <v>0.12</v>
      </c>
      <c r="EF7" s="38">
        <v>0.09</v>
      </c>
      <c r="EG7" s="38">
        <v>0.09</v>
      </c>
      <c r="EH7" s="38">
        <v>0.12</v>
      </c>
      <c r="EI7" s="38">
        <v>0.1</v>
      </c>
      <c r="EJ7" s="38">
        <v>7.0000000000000007E-2</v>
      </c>
      <c r="EK7" s="38">
        <v>0.04</v>
      </c>
      <c r="EL7" s="38">
        <v>0.11</v>
      </c>
      <c r="EM7" s="38">
        <v>0.15</v>
      </c>
      <c r="EN7" s="38">
        <v>0.23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大輔</cp:lastModifiedBy>
  <cp:lastPrinted>2019-01-21T02:16:39Z</cp:lastPrinted>
  <dcterms:created xsi:type="dcterms:W3CDTF">2018-12-03T08:51:51Z</dcterms:created>
  <dcterms:modified xsi:type="dcterms:W3CDTF">2019-01-21T02:16:41Z</dcterms:modified>
  <cp:category/>
</cp:coreProperties>
</file>