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２．下水道会計\B：決算\⑯：経営比較分析表\H29年度決算\H31.1.17 平成29年度公営企業決算に係る経営比較分析表の分析等について\【提出】\"/>
    </mc:Choice>
  </mc:AlternateContent>
  <workbookProtection workbookAlgorithmName="SHA-512" workbookHashValue="/puOxhZF2lNAQsyUzTHwhTIjv/s/NdtT7bfmhJQ39t/VevoKu5RmDlwWssiidcDKyRHqYjLwEY6QZXkavpDMrQ==" workbookSaltValue="Z4G/i6Ly+/bPVq5L9wND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<sst xmlns="http://schemas.openxmlformats.org/spreadsheetml/2006/main" count="232" uniqueCount="120">
  <si>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</si>
  <si>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</si>
  <si>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</si>
  <si>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</si>
  <si>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</si>
  <si>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</si>
  <si>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</si>
  <si>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</si>
  <si>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</si>
  <si>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</si>
  <si>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</si>
  <si>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</si>
  <si>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</si>
  <si>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</si>
  <si>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</si>
  <si>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</si>
  <si>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</si>
  <si>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</si>
  <si>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</si>
  <si>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</si>
  <si>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</si>
  <si>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</si>
  <si>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</si>
  <si>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</si>
  <si>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</si>
  <si>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</si>
  <si>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</si>
  <si>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</si>
  <si>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</si>
  <si>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</si>
  <si>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</si>
  <si>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</si>
  <si>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</si>
  <si>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</si>
  <si>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</si>
  <si>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</si>
  <si>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</si>
  <si>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</si>
  <si>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</si>
  <si>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</si>
  <si>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</si>
  <si>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</si>
  <si>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</si>
  <si>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</si>
  <si>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</si>
  <si>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</si>
  <si>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</si>
  <si>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</si>
  <si>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</si>
  <si>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</si>
  <si>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</si>
  <si>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</si>
  <si>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</si>
  <si>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</si>
  <si>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</si>
  <si>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</si>
  <si>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</si>
  <si>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</si>
  <si>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</si>
  <si>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</si>
  <si>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</si>
  <si>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</si>
  <si>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</si>
  <si>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</si>
  <si>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</si>
  <si>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</si>
  <si>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</si>
  <si>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</si>
  <si>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</si>
  <si>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</si>
  <si>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</si>
  <si>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</si>
  <si>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</si>
  <si>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</si>
  <si>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</si>
  <si>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</si>
  <si>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</si>
  <si>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</si>
  <si>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</si>
  <si>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</si>
  <si>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</si>
  <si>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</si>
  <si>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</si>
  <si>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</si>
  <si>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</si>
  <si>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</si>
  <si>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</si>
  <si>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</si>
  <si>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</si>
  <si>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</si>
  <si>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</si>
  <si>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</si>
  <si>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</si>
  <si>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</si>
  <si>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</si>
  <si>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</si>
  <si>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</si>
  <si>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</si>
  <si>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</si>
  <si>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</si>
  <si>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</si>
  <si>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</si>
  <si>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</si>
  <si>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</si>
  <si>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</si>
  <si>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</si>
  <si>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</si>
  <si>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</si>
  <si>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</si>
  <si>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</si>
  <si>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</si>
  <si>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</si>
  <si>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</si>
  <si>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</si>
  <si>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</si>
  <si>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</si>
  <si>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</si>
  <si>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①『経常収支比率』・・・経常費用が経常収益でどの程度賄われているかを示す指標。100％を上回っており、類似団体と比較しても高い状況にあるため健全な経営状況であります。
③『流動比率』・・・流動負債に対する流動資産の割合で短期債務に対する支払い能力を表す指標。Ｈ26に指標が大きく減少したのは会計制度改正が原因です。類似団体と比較して低い状況であるため投資規模の適正化が必要な状況であります。
④『企業債残高対給水収益比率』・・・給水収益に対する企業債残高の割合であり、企業債残高の規模を表す指標。前年度に比べ増加しているのは、簡易水道が統合したことによるものであり、類似団体と比べても高いため、今後も投資規模の適正化が必要な状況にあります。
⑤『料金回収率』・・・給水に係る費用が、どの程度給水収益で賄えているかを表した指標。100％を上回っていることから、必要な経費を給水収益で賄えており、類似団体と比較しても高いため健全な経営状況であります。
⑥『給水原価』・・・有収水量1㎥あたりについて、どれだけの費用がかかっているかを表す指標。簡易水道統合により、前年度より大きく増加しているものの、類似団体と比べ低いため、費用の効率化が図られている状況であります。
⑦『施設利用率』・・・配水能力に対する配水量の割合で、施設の利用状況を判断する指標。高い水準で推移しており、適切な施設規模であるといえます。
⑧『有収率』・・・施設の稼動が収益につながっているかを判断する指標。簡易水道統合により、前年度より減少しているものの、類似団体と比較しても高いため健全な状況であります。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1" eb="53">
      <t>ルイジ</t>
    </rPh>
    <rPh sb="53" eb="55">
      <t>ダンタイ</t>
    </rPh>
    <rPh sb="56" eb="58">
      <t>ヒカク</t>
    </rPh>
    <rPh sb="61" eb="62">
      <t>タカ</t>
    </rPh>
    <rPh sb="63" eb="65">
      <t>ジョウキョウ</t>
    </rPh>
    <rPh sb="70" eb="72">
      <t>ケンゼン</t>
    </rPh>
    <rPh sb="73" eb="75">
      <t>ケイエイ</t>
    </rPh>
    <rPh sb="75" eb="77">
      <t>ジョウキョウ</t>
    </rPh>
    <rPh sb="86" eb="88">
      <t>リュウドウ</t>
    </rPh>
    <rPh sb="88" eb="90">
      <t>ヒリツ</t>
    </rPh>
    <rPh sb="94" eb="96">
      <t>リュウドウ</t>
    </rPh>
    <rPh sb="96" eb="98">
      <t>フサイ</t>
    </rPh>
    <rPh sb="99" eb="100">
      <t>タイ</t>
    </rPh>
    <rPh sb="102" eb="104">
      <t>リュウドウ</t>
    </rPh>
    <rPh sb="104" eb="106">
      <t>シサン</t>
    </rPh>
    <rPh sb="107" eb="109">
      <t>ワリアイ</t>
    </rPh>
    <rPh sb="110" eb="112">
      <t>タンキ</t>
    </rPh>
    <rPh sb="112" eb="114">
      <t>サイム</t>
    </rPh>
    <rPh sb="115" eb="116">
      <t>タイ</t>
    </rPh>
    <rPh sb="118" eb="120">
      <t>シハラ</t>
    </rPh>
    <rPh sb="121" eb="123">
      <t>ノウリョク</t>
    </rPh>
    <rPh sb="124" eb="125">
      <t>アラワ</t>
    </rPh>
    <rPh sb="126" eb="128">
      <t>シヒョウ</t>
    </rPh>
    <rPh sb="133" eb="135">
      <t>シヒョウ</t>
    </rPh>
    <rPh sb="136" eb="137">
      <t>オオ</t>
    </rPh>
    <rPh sb="139" eb="141">
      <t>ゲンショウ</t>
    </rPh>
    <rPh sb="145" eb="147">
      <t>カイケイ</t>
    </rPh>
    <rPh sb="147" eb="149">
      <t>セイド</t>
    </rPh>
    <rPh sb="149" eb="151">
      <t>カイセイ</t>
    </rPh>
    <rPh sb="152" eb="154">
      <t>ゲンイン</t>
    </rPh>
    <rPh sb="157" eb="159">
      <t>ルイジ</t>
    </rPh>
    <rPh sb="159" eb="161">
      <t>ダンタイ</t>
    </rPh>
    <rPh sb="162" eb="164">
      <t>ヒカク</t>
    </rPh>
    <rPh sb="166" eb="167">
      <t>ヒク</t>
    </rPh>
    <rPh sb="168" eb="170">
      <t>ジョウキョウ</t>
    </rPh>
    <rPh sb="175" eb="177">
      <t>トウシ</t>
    </rPh>
    <rPh sb="177" eb="179">
      <t>キボ</t>
    </rPh>
    <rPh sb="180" eb="183">
      <t>テキセイカ</t>
    </rPh>
    <rPh sb="184" eb="186">
      <t>ヒツヨウ</t>
    </rPh>
    <rPh sb="187" eb="189">
      <t>ジョウキョウ</t>
    </rPh>
    <rPh sb="198" eb="200">
      <t>キギョウ</t>
    </rPh>
    <rPh sb="200" eb="201">
      <t>サイ</t>
    </rPh>
    <rPh sb="201" eb="203">
      <t>ザンダカ</t>
    </rPh>
    <rPh sb="203" eb="204">
      <t>タイ</t>
    </rPh>
    <rPh sb="204" eb="206">
      <t>キュウスイ</t>
    </rPh>
    <rPh sb="206" eb="208">
      <t>シュウエキ</t>
    </rPh>
    <rPh sb="208" eb="210">
      <t>ヒリツ</t>
    </rPh>
    <rPh sb="214" eb="216">
      <t>キュウスイ</t>
    </rPh>
    <rPh sb="216" eb="218">
      <t>シュウエキ</t>
    </rPh>
    <rPh sb="219" eb="220">
      <t>タイ</t>
    </rPh>
    <rPh sb="222" eb="224">
      <t>キギョウ</t>
    </rPh>
    <rPh sb="224" eb="225">
      <t>サイ</t>
    </rPh>
    <rPh sb="225" eb="227">
      <t>ザンダカ</t>
    </rPh>
    <rPh sb="228" eb="230">
      <t>ワリアイ</t>
    </rPh>
    <rPh sb="234" eb="236">
      <t>キギョウ</t>
    </rPh>
    <rPh sb="236" eb="237">
      <t>サイ</t>
    </rPh>
    <rPh sb="237" eb="239">
      <t>ザンダカ</t>
    </rPh>
    <rPh sb="240" eb="242">
      <t>キボ</t>
    </rPh>
    <rPh sb="243" eb="244">
      <t>アラワ</t>
    </rPh>
    <rPh sb="245" eb="247">
      <t>シヒョウ</t>
    </rPh>
    <rPh sb="283" eb="285">
      <t>ルイジ</t>
    </rPh>
    <rPh sb="285" eb="287">
      <t>ダンタイ</t>
    </rPh>
    <rPh sb="288" eb="289">
      <t>クラ</t>
    </rPh>
    <rPh sb="292" eb="293">
      <t>タカ</t>
    </rPh>
    <rPh sb="297" eb="299">
      <t>コンゴ</t>
    </rPh>
    <rPh sb="300" eb="302">
      <t>トウシ</t>
    </rPh>
    <rPh sb="302" eb="304">
      <t>キボ</t>
    </rPh>
    <rPh sb="305" eb="308">
      <t>テキセイカ</t>
    </rPh>
    <rPh sb="309" eb="311">
      <t>ヒツヨウ</t>
    </rPh>
    <rPh sb="312" eb="314">
      <t>ジョウキョウ</t>
    </rPh>
    <rPh sb="323" eb="325">
      <t>リョウキン</t>
    </rPh>
    <rPh sb="325" eb="327">
      <t>カイシュウ</t>
    </rPh>
    <rPh sb="327" eb="328">
      <t>リツ</t>
    </rPh>
    <rPh sb="332" eb="334">
      <t>キュウスイ</t>
    </rPh>
    <rPh sb="335" eb="336">
      <t>カカ</t>
    </rPh>
    <rPh sb="337" eb="339">
      <t>ヒヨウ</t>
    </rPh>
    <rPh sb="343" eb="345">
      <t>テイド</t>
    </rPh>
    <rPh sb="345" eb="347">
      <t>キュウスイ</t>
    </rPh>
    <rPh sb="347" eb="349">
      <t>シュウエキ</t>
    </rPh>
    <rPh sb="350" eb="351">
      <t>マカナ</t>
    </rPh>
    <rPh sb="357" eb="358">
      <t>アラワ</t>
    </rPh>
    <rPh sb="360" eb="362">
      <t>シヒョウ</t>
    </rPh>
    <rPh sb="368" eb="370">
      <t>ウワマワ</t>
    </rPh>
    <rPh sb="379" eb="381">
      <t>ヒツヨウ</t>
    </rPh>
    <rPh sb="382" eb="384">
      <t>ケイヒ</t>
    </rPh>
    <rPh sb="385" eb="387">
      <t>キュウスイ</t>
    </rPh>
    <rPh sb="387" eb="389">
      <t>シュウエキ</t>
    </rPh>
    <rPh sb="390" eb="391">
      <t>マカナ</t>
    </rPh>
    <rPh sb="396" eb="398">
      <t>ルイジ</t>
    </rPh>
    <rPh sb="398" eb="400">
      <t>ダンタイ</t>
    </rPh>
    <rPh sb="401" eb="403">
      <t>ヒカク</t>
    </rPh>
    <rPh sb="406" eb="407">
      <t>タカ</t>
    </rPh>
    <rPh sb="410" eb="412">
      <t>ケンゼン</t>
    </rPh>
    <rPh sb="413" eb="415">
      <t>ケイエイ</t>
    </rPh>
    <rPh sb="415" eb="417">
      <t>ジョウキョウ</t>
    </rPh>
    <rPh sb="426" eb="428">
      <t>キュウスイ</t>
    </rPh>
    <rPh sb="428" eb="430">
      <t>ゲンカ</t>
    </rPh>
    <rPh sb="469" eb="471">
      <t>カンイ</t>
    </rPh>
    <rPh sb="471" eb="473">
      <t>スイドウ</t>
    </rPh>
    <rPh sb="473" eb="475">
      <t>トウゴウ</t>
    </rPh>
    <rPh sb="479" eb="482">
      <t>ゼンネンド</t>
    </rPh>
    <rPh sb="484" eb="485">
      <t>オオ</t>
    </rPh>
    <rPh sb="487" eb="489">
      <t>ゾウカ</t>
    </rPh>
    <rPh sb="636" eb="638">
      <t>カンイ</t>
    </rPh>
    <rPh sb="638" eb="640">
      <t>スイドウ</t>
    </rPh>
    <rPh sb="640" eb="642">
      <t>トウゴウ</t>
    </rPh>
    <rPh sb="646" eb="649">
      <t>ゼンネンド</t>
    </rPh>
    <rPh sb="651" eb="653">
      <t>ゲンショウ</t>
    </rPh>
    <phoneticPr fontId="17"/>
  </si>
  <si>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②『管路経年化率』・・・法定耐用年数を超えた管路延長の割合を表す指標。類似団体と比べ低い状況にあるが、計画的な管路更新を行っていく必要があります。
③『管路更新率』・・・当該年度に更新した管路延長の割合を表す指標。簡易水道統合により、前年度に比べ大きく増加しているものの、旧上水地区においては、これまで同様低い水準で推移しているため、今後も計画的な管路更新を行っていく必要があ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ルイジ</t>
    </rPh>
    <rPh sb="56" eb="58">
      <t>ダンタイ</t>
    </rPh>
    <rPh sb="59" eb="61">
      <t>ゼンコク</t>
    </rPh>
    <rPh sb="61" eb="63">
      <t>ヘイキン</t>
    </rPh>
    <rPh sb="64" eb="66">
      <t>ヒカク</t>
    </rPh>
    <rPh sb="69" eb="70">
      <t>ヒク</t>
    </rPh>
    <rPh sb="71" eb="73">
      <t>ジョウキョウ</t>
    </rPh>
    <rPh sb="83" eb="85">
      <t>リョウコウ</t>
    </rPh>
    <rPh sb="86" eb="88">
      <t>ジョウキョウ</t>
    </rPh>
    <rPh sb="95" eb="97">
      <t>カンロ</t>
    </rPh>
    <rPh sb="97" eb="99">
      <t>ケイネン</t>
    </rPh>
    <rPh sb="99" eb="100">
      <t>カ</t>
    </rPh>
    <rPh sb="100" eb="101">
      <t>リツ</t>
    </rPh>
    <rPh sb="105" eb="107">
      <t>ホウテイ</t>
    </rPh>
    <rPh sb="107" eb="109">
      <t>タイヨウ</t>
    </rPh>
    <rPh sb="109" eb="111">
      <t>ネンスウ</t>
    </rPh>
    <rPh sb="112" eb="113">
      <t>コ</t>
    </rPh>
    <rPh sb="115" eb="117">
      <t>カンロ</t>
    </rPh>
    <rPh sb="117" eb="119">
      <t>エンチョウ</t>
    </rPh>
    <rPh sb="120" eb="122">
      <t>ワリアイ</t>
    </rPh>
    <rPh sb="123" eb="124">
      <t>アラワ</t>
    </rPh>
    <rPh sb="125" eb="127">
      <t>シヒョウ</t>
    </rPh>
    <rPh sb="128" eb="130">
      <t>ルイジ</t>
    </rPh>
    <rPh sb="130" eb="132">
      <t>ダンタイ</t>
    </rPh>
    <rPh sb="133" eb="134">
      <t>クラ</t>
    </rPh>
    <rPh sb="135" eb="136">
      <t>ヒク</t>
    </rPh>
    <rPh sb="137" eb="139">
      <t>ジョウキョウ</t>
    </rPh>
    <rPh sb="144" eb="147">
      <t>ケイカクテキ</t>
    </rPh>
    <rPh sb="148" eb="150">
      <t>カンロ</t>
    </rPh>
    <rPh sb="150" eb="152">
      <t>コウシン</t>
    </rPh>
    <rPh sb="153" eb="154">
      <t>オコナ</t>
    </rPh>
    <rPh sb="158" eb="160">
      <t>ヒツヨウ</t>
    </rPh>
    <rPh sb="169" eb="171">
      <t>カンロ</t>
    </rPh>
    <rPh sb="171" eb="173">
      <t>コウシン</t>
    </rPh>
    <rPh sb="173" eb="174">
      <t>リツ</t>
    </rPh>
    <rPh sb="178" eb="180">
      <t>トウガイ</t>
    </rPh>
    <rPh sb="180" eb="182">
      <t>ネンド</t>
    </rPh>
    <rPh sb="183" eb="185">
      <t>コウシン</t>
    </rPh>
    <rPh sb="187" eb="189">
      <t>カンロ</t>
    </rPh>
    <rPh sb="189" eb="191">
      <t>エンチョウ</t>
    </rPh>
    <rPh sb="192" eb="194">
      <t>ワリアイ</t>
    </rPh>
    <rPh sb="195" eb="196">
      <t>アラワ</t>
    </rPh>
    <rPh sb="197" eb="199">
      <t>シヒョウ</t>
    </rPh>
    <rPh sb="200" eb="202">
      <t>カンイ</t>
    </rPh>
    <rPh sb="202" eb="204">
      <t>スイドウ</t>
    </rPh>
    <rPh sb="204" eb="206">
      <t>トウゴウ</t>
    </rPh>
    <rPh sb="210" eb="213">
      <t>ゼンネンド</t>
    </rPh>
    <rPh sb="214" eb="215">
      <t>クラ</t>
    </rPh>
    <rPh sb="216" eb="217">
      <t>オオ</t>
    </rPh>
    <rPh sb="219" eb="221">
      <t>ゾウカ</t>
    </rPh>
    <rPh sb="244" eb="246">
      <t>ドウヨウ</t>
    </rPh>
    <rPh sb="246" eb="247">
      <t>ヒク</t>
    </rPh>
    <rPh sb="248" eb="250">
      <t>スイジュン</t>
    </rPh>
    <rPh sb="251" eb="253">
      <t>スイイ</t>
    </rPh>
    <rPh sb="260" eb="262">
      <t>コンゴ</t>
    </rPh>
    <rPh sb="263" eb="266">
      <t>ケイカクテキ</t>
    </rPh>
    <rPh sb="267" eb="269">
      <t>カンロ</t>
    </rPh>
    <rPh sb="269" eb="271">
      <t>コウシン</t>
    </rPh>
    <rPh sb="272" eb="273">
      <t>オコナ</t>
    </rPh>
    <rPh sb="277" eb="279">
      <t>ヒツヨウ</t>
    </rPh>
    <phoneticPr fontId="17"/>
  </si>
  <si>
    <t>平成29年4月1日に簡易水道の統合を行った。そのため、前年度より大きく変化した部分はあるものの、経営の健全性、効率性についてはおおむね良好な状況であり、管路経年化率も低いため健全性が保たれている。
ただし、旧上水地区において現在の管路更新率であれば将来的に耐用年数を超えた施設が多くなるため、企業債残高との調整を図りながら、計画的な投資のあり方について検討する必要がある。</t>
    <rPh sb="0" eb="2">
      <t>ヘイセイ</t>
    </rPh>
    <rPh sb="4" eb="5">
      <t>ネン</t>
    </rPh>
    <rPh sb="6" eb="7">
      <t>ガツ</t>
    </rPh>
    <rPh sb="8" eb="9">
      <t>ニチ</t>
    </rPh>
    <rPh sb="10" eb="12">
      <t>カンイ</t>
    </rPh>
    <rPh sb="12" eb="14">
      <t>スイドウ</t>
    </rPh>
    <rPh sb="15" eb="17">
      <t>トウゴウ</t>
    </rPh>
    <rPh sb="18" eb="19">
      <t>オコナ</t>
    </rPh>
    <rPh sb="27" eb="30">
      <t>ゼンネンド</t>
    </rPh>
    <rPh sb="32" eb="33">
      <t>オオ</t>
    </rPh>
    <rPh sb="35" eb="37">
      <t>ヘンカ</t>
    </rPh>
    <rPh sb="39" eb="41">
      <t>ブブン</t>
    </rPh>
    <rPh sb="48" eb="50">
      <t>ケイエイ</t>
    </rPh>
    <rPh sb="51" eb="54">
      <t>ケンゼンセイ</t>
    </rPh>
    <rPh sb="55" eb="58">
      <t>コウリツセイ</t>
    </rPh>
    <rPh sb="67" eb="69">
      <t>リョウコウ</t>
    </rPh>
    <rPh sb="70" eb="72">
      <t>ジョウキョウ</t>
    </rPh>
    <rPh sb="76" eb="78">
      <t>カンロ</t>
    </rPh>
    <rPh sb="78" eb="81">
      <t>ケイネンカ</t>
    </rPh>
    <rPh sb="81" eb="82">
      <t>リツ</t>
    </rPh>
    <rPh sb="83" eb="84">
      <t>ヒク</t>
    </rPh>
    <rPh sb="87" eb="90">
      <t>ケンゼンセイ</t>
    </rPh>
    <rPh sb="91" eb="92">
      <t>タモ</t>
    </rPh>
    <rPh sb="103" eb="104">
      <t>キュウ</t>
    </rPh>
    <rPh sb="104" eb="106">
      <t>ジョウスイ</t>
    </rPh>
    <rPh sb="106" eb="108">
      <t>チク</t>
    </rPh>
    <rPh sb="112" eb="114">
      <t>ゲンザイ</t>
    </rPh>
    <rPh sb="115" eb="117">
      <t>カンロ</t>
    </rPh>
    <rPh sb="117" eb="119">
      <t>コウシン</t>
    </rPh>
    <rPh sb="119" eb="120">
      <t>リツ</t>
    </rPh>
    <rPh sb="124" eb="127">
      <t>ショウライテキ</t>
    </rPh>
    <rPh sb="128" eb="130">
      <t>タイヨウ</t>
    </rPh>
    <rPh sb="130" eb="132">
      <t>ネンスウ</t>
    </rPh>
    <rPh sb="133" eb="134">
      <t>コ</t>
    </rPh>
    <rPh sb="136" eb="138">
      <t>シセツ</t>
    </rPh>
    <rPh sb="139" eb="140">
      <t>オオ</t>
    </rPh>
    <rPh sb="146" eb="148">
      <t>キギョウ</t>
    </rPh>
    <rPh sb="148" eb="149">
      <t>サイ</t>
    </rPh>
    <rPh sb="149" eb="151">
      <t>ザンダカ</t>
    </rPh>
    <rPh sb="153" eb="155">
      <t>チョウセイ</t>
    </rPh>
    <rPh sb="156" eb="157">
      <t>ハカ</t>
    </rPh>
    <rPh sb="162" eb="165">
      <t>ケイカクテキ</t>
    </rPh>
    <rPh sb="166" eb="168">
      <t>トウシ</t>
    </rPh>
    <rPh sb="171" eb="172">
      <t>カタ</t>
    </rPh>
    <rPh sb="176" eb="178">
      <t>ケントウ</t>
    </rPh>
    <rPh sb="180" eb="182">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</si>
</sst>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0.28000000000000003</c:v>
                </c:pt>
                <c:pt idx="1">
                  <c:v>0.36</c:v>
                </c:pt>
                <c:pt idx="2">
                  <c:v>0.47</c:v>
                </c:pt>
                <c:pt idx="3">
                  <c:v>0.34</c:v>
                </c:pt>
                <c:pt idx="4">
                  <c:v>1.1000000000000001</c:v>
                </c:pt>
              </c:numCache>
            </c:numRef>
          </c:val>
          <c:extLst>
            <c:ext xmlns:c16="http://schemas.microsoft.com/office/drawing/2014/chart" uri="{C3380CC4-5D6E-409C-BE32-E72D297353CC}">
              <c16:uniqueId val="{00000000-1860-4F99-A94F-55B5ED9530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1860-4F99-A94F-55B5ED9530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66.39</c:v>
                </c:pt>
                <c:pt idx="1">
                  <c:v>66.8</c:v>
                </c:pt>
                <c:pt idx="2">
                  <c:v>67.56</c:v>
                </c:pt>
                <c:pt idx="3">
                  <c:v>66.760000000000005</c:v>
                </c:pt>
                <c:pt idx="4">
                  <c:v>66.97</c:v>
                </c:pt>
              </c:numCache>
            </c:numRef>
          </c:val>
          <c:extLst>
            <c:ext xmlns:c16="http://schemas.microsoft.com/office/drawing/2014/chart" uri="{C3380CC4-5D6E-409C-BE32-E72D297353CC}">
              <c16:uniqueId val="{00000000-E934-4BC6-80E8-B533A634D2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934-4BC6-80E8-B533A634D2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91.92</c:v>
                </c:pt>
                <c:pt idx="1">
                  <c:v>90.6</c:v>
                </c:pt>
                <c:pt idx="2">
                  <c:v>90.69</c:v>
                </c:pt>
                <c:pt idx="3">
                  <c:v>91.87</c:v>
                </c:pt>
                <c:pt idx="4">
                  <c:v>90.92</c:v>
                </c:pt>
              </c:numCache>
            </c:numRef>
          </c:val>
          <c:extLst>
            <c:ext xmlns:c16="http://schemas.microsoft.com/office/drawing/2014/chart" uri="{C3380CC4-5D6E-409C-BE32-E72D297353CC}">
              <c16:uniqueId val="{00000000-FA89-43E6-83AD-65C91461159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FA89-43E6-83AD-65C91461159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131.43</c:v>
                </c:pt>
                <c:pt idx="1">
                  <c:v>135.79</c:v>
                </c:pt>
                <c:pt idx="2">
                  <c:v>141.34</c:v>
                </c:pt>
                <c:pt idx="3">
                  <c:v>135.33000000000001</c:v>
                </c:pt>
                <c:pt idx="4">
                  <c:v>128.75</c:v>
                </c:pt>
              </c:numCache>
            </c:numRef>
          </c:val>
          <c:extLst>
            <c:ext xmlns:c16="http://schemas.microsoft.com/office/drawing/2014/chart" uri="{C3380CC4-5D6E-409C-BE32-E72D297353CC}">
              <c16:uniqueId val="{00000000-3DA5-4DF4-8767-59BBECE346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3DA5-4DF4-8767-59BBECE346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38.19</c:v>
                </c:pt>
                <c:pt idx="1">
                  <c:v>42.91</c:v>
                </c:pt>
                <c:pt idx="2">
                  <c:v>43.48</c:v>
                </c:pt>
                <c:pt idx="3">
                  <c:v>43.79</c:v>
                </c:pt>
                <c:pt idx="4">
                  <c:v>37.869999999999997</c:v>
                </c:pt>
              </c:numCache>
            </c:numRef>
          </c:val>
          <c:extLst>
            <c:ext xmlns:c16="http://schemas.microsoft.com/office/drawing/2014/chart" uri="{C3380CC4-5D6E-409C-BE32-E72D297353CC}">
              <c16:uniqueId val="{00000000-68FF-4F4E-B966-143E6B9E92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68FF-4F4E-B966-143E6B9E92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3.82</c:v>
                </c:pt>
                <c:pt idx="1">
                  <c:v>4.41</c:v>
                </c:pt>
                <c:pt idx="2">
                  <c:v>4.6100000000000003</c:v>
                </c:pt>
                <c:pt idx="3">
                  <c:v>5.6</c:v>
                </c:pt>
                <c:pt idx="4">
                  <c:v>4.2699999999999996</c:v>
                </c:pt>
              </c:numCache>
            </c:numRef>
          </c:val>
          <c:extLst>
            <c:ext xmlns:c16="http://schemas.microsoft.com/office/drawing/2014/chart" uri="{C3380CC4-5D6E-409C-BE32-E72D297353CC}">
              <c16:uniqueId val="{00000000-16C1-4868-8B04-69F4604B54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16C1-4868-8B04-69F4604B54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8F-4808-9FEE-C1CED3E5BC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DD8F-4808-9FEE-C1CED3E5BC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1820.72</c:v>
                </c:pt>
                <c:pt idx="1">
                  <c:v>270.67</c:v>
                </c:pt>
                <c:pt idx="2">
                  <c:v>293.82</c:v>
                </c:pt>
                <c:pt idx="3">
                  <c:v>256.62</c:v>
                </c:pt>
                <c:pt idx="4">
                  <c:v>190.09</c:v>
                </c:pt>
              </c:numCache>
            </c:numRef>
          </c:val>
          <c:extLst>
            <c:ext xmlns:c16="http://schemas.microsoft.com/office/drawing/2014/chart" uri="{C3380CC4-5D6E-409C-BE32-E72D297353CC}">
              <c16:uniqueId val="{00000000-D1D1-4596-A7F1-EF92B0DE9F9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D1D1-4596-A7F1-EF92B0DE9F9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483.96</c:v>
                </c:pt>
                <c:pt idx="1">
                  <c:v>460.94</c:v>
                </c:pt>
                <c:pt idx="2">
                  <c:v>460.63</c:v>
                </c:pt>
                <c:pt idx="3">
                  <c:v>437.88</c:v>
                </c:pt>
                <c:pt idx="4">
                  <c:v>499.74</c:v>
                </c:pt>
              </c:numCache>
            </c:numRef>
          </c:val>
          <c:extLst>
            <c:ext xmlns:c16="http://schemas.microsoft.com/office/drawing/2014/chart" uri="{C3380CC4-5D6E-409C-BE32-E72D297353CC}">
              <c16:uniqueId val="{00000000-6024-4031-A4D6-CE0345E78D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6024-4031-A4D6-CE0345E78D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119.93</c:v>
                </c:pt>
                <c:pt idx="1">
                  <c:v>128.16999999999999</c:v>
                </c:pt>
                <c:pt idx="2">
                  <c:v>131.97999999999999</c:v>
                </c:pt>
                <c:pt idx="3">
                  <c:v>128.22</c:v>
                </c:pt>
                <c:pt idx="4">
                  <c:v>119.79</c:v>
                </c:pt>
              </c:numCache>
            </c:numRef>
          </c:val>
          <c:extLst>
            <c:ext xmlns:c16="http://schemas.microsoft.com/office/drawing/2014/chart" uri="{C3380CC4-5D6E-409C-BE32-E72D297353CC}">
              <c16:uniqueId val="{00000000-B7D0-4753-817A-A5D43F84E4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7D0-4753-817A-A5D43F84E4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168.15</c:v>
                </c:pt>
                <c:pt idx="1">
                  <c:v>158.22999999999999</c:v>
                </c:pt>
                <c:pt idx="2">
                  <c:v>152.47999999999999</c:v>
                </c:pt>
                <c:pt idx="3">
                  <c:v>157.19999999999999</c:v>
                </c:pt>
                <c:pt idx="4">
                  <c:v>164.47</c:v>
                </c:pt>
              </c:numCache>
            </c:numRef>
          </c:val>
          <c:extLst>
            <c:ext xmlns:c16="http://schemas.microsoft.com/office/drawing/2014/chart" uri="{C3380CC4-5D6E-409C-BE32-E72D297353CC}">
              <c16:uniqueId val="{00000000-0998-41A1-A16B-E2FA0E24B6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998-41A1-A16B-E2FA0E24B6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大分県　中津市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84608</v>
      </c>
      <c r="AM8" s="70"/>
      <c r="AN8" s="70"/>
      <c r="AO8" s="70"/>
      <c r="AP8" s="70"/>
      <c r="AQ8" s="70"/>
      <c r="AR8" s="70"/>
      <c r="AS8" s="70"/>
      <c r="AT8" s="66">
        <f>データ!$S$6</f>
        <v>491.53</v>
      </c>
      <c r="AU8" s="67"/>
      <c r="AV8" s="67"/>
      <c r="AW8" s="67"/>
      <c r="AX8" s="67"/>
      <c r="AY8" s="67"/>
      <c r="AZ8" s="67"/>
      <c r="BA8" s="67"/>
      <c r="BB8" s="69">
        <f>データ!$T$6</f>
        <v>172.13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62.37</v>
      </c>
      <c r="J10" s="67"/>
      <c r="K10" s="67"/>
      <c r="L10" s="67"/>
      <c r="M10" s="67"/>
      <c r="N10" s="67"/>
      <c r="O10" s="68"/>
      <c r="P10" s="69">
        <f>データ!$P$6</f>
        <v>81.47</v>
      </c>
      <c r="Q10" s="69"/>
      <c r="R10" s="69"/>
      <c r="S10" s="69"/>
      <c r="T10" s="69"/>
      <c r="U10" s="69"/>
      <c r="V10" s="69"/>
      <c r="W10" s="70">
        <f>データ!$Q$6</f>
        <v>3687</v>
      </c>
      <c r="X10" s="70"/>
      <c r="Y10" s="70"/>
      <c r="Z10" s="70"/>
      <c r="AA10" s="70"/>
      <c r="AB10" s="70"/>
      <c r="AC10" s="70"/>
      <c r="AD10" s="2"/>
      <c r="AE10" s="2"/>
      <c r="AF10" s="2"/>
      <c r="AG10" s="2"/>
      <c r="AH10" s="4"/>
      <c r="AI10" s="4"/>
      <c r="AJ10" s="4"/>
      <c r="AK10" s="4"/>
      <c r="AL10" s="70">
        <f>データ!$U$6</f>
        <v>68584</v>
      </c>
      <c r="AM10" s="70"/>
      <c r="AN10" s="70"/>
      <c r="AO10" s="70"/>
      <c r="AP10" s="70"/>
      <c r="AQ10" s="70"/>
      <c r="AR10" s="70"/>
      <c r="AS10" s="70"/>
      <c r="AT10" s="66">
        <f>データ!$V$6</f>
        <v>49.96</v>
      </c>
      <c r="AU10" s="67"/>
      <c r="AV10" s="67"/>
      <c r="AW10" s="67"/>
      <c r="AX10" s="67"/>
      <c r="AY10" s="67"/>
      <c r="AZ10" s="67"/>
      <c r="BA10" s="67"/>
      <c r="BB10" s="69">
        <f>データ!$W$6</f>
        <v>1372.78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Z02W8UN3MVSkbnoGdqp3Ym8H1IUWVSSg2vsMq4MAOk+ob2yrbWEmYpzmEI8QbYG6FZL/Hns5MtBmCL4eGu3Zg==" saltValue="6soDgfXDeUJ1UIieOW/Vd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442038</v>
      </c>
      <c r="D6" s="33">
        <f t="shared" si="3"/>
        <v>46</v>
      </c>
      <c r="E6" s="33">
        <f t="shared" si="3"/>
        <v>1</v>
      </c>
      <c r="F6" s="33">
        <f t="shared" si="3"/>
        <v>0</v>
      </c>
      <c r="G6" s="33">
        <f t="shared" si="3"/>
        <v>1</v>
      </c>
      <c r="H6" s="33" t="str">
        <f t="shared" si="3"/>
        <v>大分県　中津市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62.37</v>
      </c>
      <c r="P6" s="34">
        <f t="shared" si="3"/>
        <v>81.47</v>
      </c>
      <c r="Q6" s="34">
        <f t="shared" si="3"/>
        <v>3687</v>
      </c>
      <c r="R6" s="34">
        <f t="shared" si="3"/>
        <v>84608</v>
      </c>
      <c r="S6" s="34">
        <f t="shared" si="3"/>
        <v>491.53</v>
      </c>
      <c r="T6" s="34">
        <f t="shared" si="3"/>
        <v>172.13</v>
      </c>
      <c r="U6" s="34">
        <f t="shared" si="3"/>
        <v>68584</v>
      </c>
      <c r="V6" s="34">
        <f t="shared" si="3"/>
        <v>49.96</v>
      </c>
      <c r="W6" s="34">
        <f t="shared" si="3"/>
        <v>1372.78</v>
      </c>
      <c r="X6" s="35">
        <f>IF(X7="",NA(),X7)</f>
        <v>131.43</v>
      </c>
      <c r="Y6" s="35">
        <f t="shared" ref="Y6:AG6" si="4">IF(Y7="",NA(),Y7)</f>
        <v>135.79</v>
      </c>
      <c r="Z6" s="35">
        <f t="shared" si="4"/>
        <v>141.34</v>
      </c>
      <c r="AA6" s="35">
        <f t="shared" si="4"/>
        <v>135.33000000000001</v>
      </c>
      <c r="AB6" s="35">
        <f t="shared" si="4"/>
        <v>128.75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1820.72</v>
      </c>
      <c r="AU6" s="35">
        <f t="shared" ref="AU6:BC6" si="6">IF(AU7="",NA(),AU7)</f>
        <v>270.67</v>
      </c>
      <c r="AV6" s="35">
        <f t="shared" si="6"/>
        <v>293.82</v>
      </c>
      <c r="AW6" s="35">
        <f t="shared" si="6"/>
        <v>256.62</v>
      </c>
      <c r="AX6" s="35">
        <f t="shared" si="6"/>
        <v>190.09</v>
      </c>
      <c r="AY6" s="35">
        <f t="shared" si="6"/>
        <v>739.59</v>
      </c>
      <c r="AZ6" s="35">
        <f t="shared" si="6"/>
        <v>335.95</v>
      </c>
      <c r="BA6" s="35">
        <f t="shared" si="6"/>
        <v>346.59</v>
      </c>
      <c r="BB6" s="35">
        <f t="shared" si="6"/>
        <v>357.82</v>
      </c>
      <c r="BC6" s="35">
        <f t="shared" si="6"/>
        <v>355.5</v>
      </c>
      <c r="BD6" s="34" t="str">
        <f>IF(BD7="","",IF(BD7="-","【-】","【"&amp;SUBSTITUTE(TEXT(BD7,"#,##0.00"),"-","△")&amp;"】"))</f>
        <v>【264.34】</v>
      </c>
      <c r="BE6" s="35">
        <f>IF(BE7="",NA(),BE7)</f>
        <v>483.96</v>
      </c>
      <c r="BF6" s="35">
        <f t="shared" ref="BF6:BN6" si="7">IF(BF7="",NA(),BF7)</f>
        <v>460.94</v>
      </c>
      <c r="BG6" s="35">
        <f t="shared" si="7"/>
        <v>460.63</v>
      </c>
      <c r="BH6" s="35">
        <f t="shared" si="7"/>
        <v>437.88</v>
      </c>
      <c r="BI6" s="35">
        <f t="shared" si="7"/>
        <v>499.74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119.93</v>
      </c>
      <c r="BQ6" s="35">
        <f t="shared" ref="BQ6:BY6" si="8">IF(BQ7="",NA(),BQ7)</f>
        <v>128.16999999999999</v>
      </c>
      <c r="BR6" s="35">
        <f t="shared" si="8"/>
        <v>131.97999999999999</v>
      </c>
      <c r="BS6" s="35">
        <f t="shared" si="8"/>
        <v>128.22</v>
      </c>
      <c r="BT6" s="35">
        <f t="shared" si="8"/>
        <v>119.79</v>
      </c>
      <c r="BU6" s="35">
        <f t="shared" si="8"/>
        <v>99.46</v>
      </c>
      <c r="BV6" s="35">
        <f t="shared" si="8"/>
        <v>105.21</v>
      </c>
      <c r="BW6" s="35">
        <f t="shared" si="8"/>
        <v>105.71</v>
      </c>
      <c r="BX6" s="35">
        <f t="shared" si="8"/>
        <v>106.01</v>
      </c>
      <c r="BY6" s="35">
        <f t="shared" si="8"/>
        <v>104.57</v>
      </c>
      <c r="BZ6" s="34" t="str">
        <f>IF(BZ7="","",IF(BZ7="-","【-】","【"&amp;SUBSTITUTE(TEXT(BZ7,"#,##0.00"),"-","△")&amp;"】"))</f>
        <v>【104.36】</v>
      </c>
      <c r="CA6" s="35">
        <f>IF(CA7="",NA(),CA7)</f>
        <v>168.15</v>
      </c>
      <c r="CB6" s="35">
        <f t="shared" ref="CB6:CJ6" si="9">IF(CB7="",NA(),CB7)</f>
        <v>158.22999999999999</v>
      </c>
      <c r="CC6" s="35">
        <f t="shared" si="9"/>
        <v>152.47999999999999</v>
      </c>
      <c r="CD6" s="35">
        <f t="shared" si="9"/>
        <v>157.19999999999999</v>
      </c>
      <c r="CE6" s="35">
        <f t="shared" si="9"/>
        <v>164.47</v>
      </c>
      <c r="CF6" s="35">
        <f t="shared" si="9"/>
        <v>171.78</v>
      </c>
      <c r="CG6" s="35">
        <f t="shared" si="9"/>
        <v>162.59</v>
      </c>
      <c r="CH6" s="35">
        <f t="shared" si="9"/>
        <v>162.15</v>
      </c>
      <c r="CI6" s="35">
        <f t="shared" si="9"/>
        <v>162.24</v>
      </c>
      <c r="CJ6" s="35">
        <f t="shared" si="9"/>
        <v>165.47</v>
      </c>
      <c r="CK6" s="34" t="str">
        <f>IF(CK7="","",IF(CK7="-","【-】","【"&amp;SUBSTITUTE(TEXT(CK7,"#,##0.00"),"-","△")&amp;"】"))</f>
        <v>【165.71】</v>
      </c>
      <c r="CL6" s="35">
        <f>IF(CL7="",NA(),CL7)</f>
        <v>66.39</v>
      </c>
      <c r="CM6" s="35">
        <f t="shared" ref="CM6:CU6" si="10">IF(CM7="",NA(),CM7)</f>
        <v>66.8</v>
      </c>
      <c r="CN6" s="35">
        <f t="shared" si="10"/>
        <v>67.56</v>
      </c>
      <c r="CO6" s="35">
        <f t="shared" si="10"/>
        <v>66.760000000000005</v>
      </c>
      <c r="CP6" s="35">
        <f t="shared" si="10"/>
        <v>66.97</v>
      </c>
      <c r="CQ6" s="35">
        <f t="shared" si="10"/>
        <v>59.68</v>
      </c>
      <c r="CR6" s="35">
        <f t="shared" si="10"/>
        <v>59.17</v>
      </c>
      <c r="CS6" s="35">
        <f t="shared" si="10"/>
        <v>59.34</v>
      </c>
      <c r="CT6" s="35">
        <f t="shared" si="10"/>
        <v>59.11</v>
      </c>
      <c r="CU6" s="35">
        <f t="shared" si="10"/>
        <v>59.74</v>
      </c>
      <c r="CV6" s="34" t="str">
        <f>IF(CV7="","",IF(CV7="-","【-】","【"&amp;SUBSTITUTE(TEXT(CV7,"#,##0.00"),"-","△")&amp;"】"))</f>
        <v>【60.41】</v>
      </c>
      <c r="CW6" s="35">
        <f>IF(CW7="",NA(),CW7)</f>
        <v>91.92</v>
      </c>
      <c r="CX6" s="35">
        <f t="shared" ref="CX6:DF6" si="11">IF(CX7="",NA(),CX7)</f>
        <v>90.6</v>
      </c>
      <c r="CY6" s="35">
        <f t="shared" si="11"/>
        <v>90.69</v>
      </c>
      <c r="CZ6" s="35">
        <f t="shared" si="11"/>
        <v>91.87</v>
      </c>
      <c r="DA6" s="35">
        <f t="shared" si="11"/>
        <v>90.92</v>
      </c>
      <c r="DB6" s="35">
        <f t="shared" si="11"/>
        <v>87.63</v>
      </c>
      <c r="DC6" s="35">
        <f t="shared" si="11"/>
        <v>87.6</v>
      </c>
      <c r="DD6" s="35">
        <f t="shared" si="11"/>
        <v>87.74</v>
      </c>
      <c r="DE6" s="35">
        <f t="shared" si="11"/>
        <v>87.91</v>
      </c>
      <c r="DF6" s="35">
        <f t="shared" si="11"/>
        <v>87.28</v>
      </c>
      <c r="DG6" s="34" t="str">
        <f>IF(DG7="","",IF(DG7="-","【-】","【"&amp;SUBSTITUTE(TEXT(DG7,"#,##0.00"),"-","△")&amp;"】"))</f>
        <v>【89.93】</v>
      </c>
      <c r="DH6" s="35">
        <f>IF(DH7="",NA(),DH7)</f>
        <v>38.19</v>
      </c>
      <c r="DI6" s="35">
        <f t="shared" ref="DI6:DQ6" si="12">IF(DI7="",NA(),DI7)</f>
        <v>42.91</v>
      </c>
      <c r="DJ6" s="35">
        <f t="shared" si="12"/>
        <v>43.48</v>
      </c>
      <c r="DK6" s="35">
        <f t="shared" si="12"/>
        <v>43.79</v>
      </c>
      <c r="DL6" s="35">
        <f t="shared" si="12"/>
        <v>37.869999999999997</v>
      </c>
      <c r="DM6" s="35">
        <f t="shared" si="12"/>
        <v>39.65</v>
      </c>
      <c r="DN6" s="35">
        <f t="shared" si="12"/>
        <v>45.25</v>
      </c>
      <c r="DO6" s="35">
        <f t="shared" si="12"/>
        <v>46.27</v>
      </c>
      <c r="DP6" s="35">
        <f t="shared" si="12"/>
        <v>46.88</v>
      </c>
      <c r="DQ6" s="35">
        <f t="shared" si="12"/>
        <v>46.94</v>
      </c>
      <c r="DR6" s="34" t="str">
        <f>IF(DR7="","",IF(DR7="-","【-】","【"&amp;SUBSTITUTE(TEXT(DR7,"#,##0.00"),"-","△")&amp;"】"))</f>
        <v>【48.12】</v>
      </c>
      <c r="DS6" s="35">
        <f>IF(DS7="",NA(),DS7)</f>
        <v>3.82</v>
      </c>
      <c r="DT6" s="35">
        <f t="shared" ref="DT6:EB6" si="13">IF(DT7="",NA(),DT7)</f>
        <v>4.41</v>
      </c>
      <c r="DU6" s="35">
        <f t="shared" si="13"/>
        <v>4.6100000000000003</v>
      </c>
      <c r="DV6" s="35">
        <f t="shared" si="13"/>
        <v>5.6</v>
      </c>
      <c r="DW6" s="35">
        <f t="shared" si="13"/>
        <v>4.2699999999999996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0.28000000000000003</v>
      </c>
      <c r="EE6" s="35">
        <f t="shared" ref="EE6:EM6" si="14">IF(EE7="",NA(),EE7)</f>
        <v>0.36</v>
      </c>
      <c r="EF6" s="35">
        <f t="shared" si="14"/>
        <v>0.47</v>
      </c>
      <c r="EG6" s="35">
        <f t="shared" si="14"/>
        <v>0.34</v>
      </c>
      <c r="EH6" s="35">
        <f t="shared" si="14"/>
        <v>1.1000000000000001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442038</v>
      </c>
      <c r="D7" s="37">
        <v>46</v>
      </c>
      <c r="E7" s="37">
        <v>1</v>
      </c>
      <c r="F7" s="37">
        <v>0</v>
      </c>
      <c r="G7" s="37">
        <v>1</v>
      </c>
      <c r="H7" s="37" t="s">
        <v>105</v>
      </c>
      <c r="I7" s="37" t="s">
        <v>106</v>
      </c>
      <c r="J7" s="37" t="s">
        <v>107</v>
      </c>
      <c r="K7" s="37" t="s">
        <v>108</v>
      </c>
      <c r="L7" s="37" t="s">
        <v>109</v>
      </c>
      <c r="M7" s="37" t="s">
        <v>110</v>
      </c>
      <c r="N7" s="38" t="s">
        <v>111</v>
      </c>
      <c r="O7" s="38">
        <v>62.37</v>
      </c>
      <c r="P7" s="38">
        <v>81.47</v>
      </c>
      <c r="Q7" s="38">
        <v>3687</v>
      </c>
      <c r="R7" s="38">
        <v>84608</v>
      </c>
      <c r="S7" s="38">
        <v>491.53</v>
      </c>
      <c r="T7" s="38">
        <v>172.13</v>
      </c>
      <c r="U7" s="38">
        <v>68584</v>
      </c>
      <c r="V7" s="38">
        <v>49.96</v>
      </c>
      <c r="W7" s="38">
        <v>1372.78</v>
      </c>
      <c r="X7" s="38">
        <v>131.43</v>
      </c>
      <c r="Y7" s="38">
        <v>135.79</v>
      </c>
      <c r="Z7" s="38">
        <v>141.34</v>
      </c>
      <c r="AA7" s="38">
        <v>135.33000000000001</v>
      </c>
      <c r="AB7" s="38">
        <v>128.75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1820.72</v>
      </c>
      <c r="AU7" s="38">
        <v>270.67</v>
      </c>
      <c r="AV7" s="38">
        <v>293.82</v>
      </c>
      <c r="AW7" s="38">
        <v>256.62</v>
      </c>
      <c r="AX7" s="38">
        <v>190.09</v>
      </c>
      <c r="AY7" s="38">
        <v>739.59</v>
      </c>
      <c r="AZ7" s="38">
        <v>335.95</v>
      </c>
      <c r="BA7" s="38">
        <v>346.59</v>
      </c>
      <c r="BB7" s="38">
        <v>357.82</v>
      </c>
      <c r="BC7" s="38">
        <v>355.5</v>
      </c>
      <c r="BD7" s="38">
        <v>264.33999999999997</v>
      </c>
      <c r="BE7" s="38">
        <v>483.96</v>
      </c>
      <c r="BF7" s="38">
        <v>460.94</v>
      </c>
      <c r="BG7" s="38">
        <v>460.63</v>
      </c>
      <c r="BH7" s="38">
        <v>437.88</v>
      </c>
      <c r="BI7" s="38">
        <v>499.74</v>
      </c>
      <c r="BJ7" s="38">
        <v>324.08999999999997</v>
      </c>
      <c r="BK7" s="38">
        <v>319.82</v>
      </c>
      <c r="BL7" s="38">
        <v>312.02999999999997</v>
      </c>
      <c r="BM7" s="38">
        <v>307.45999999999998</v>
      </c>
      <c r="BN7" s="38">
        <v>312.58</v>
      </c>
      <c r="BO7" s="38">
        <v>274.27</v>
      </c>
      <c r="BP7" s="38">
        <v>119.93</v>
      </c>
      <c r="BQ7" s="38">
        <v>128.16999999999999</v>
      </c>
      <c r="BR7" s="38">
        <v>131.97999999999999</v>
      </c>
      <c r="BS7" s="38">
        <v>128.22</v>
      </c>
      <c r="BT7" s="38">
        <v>119.79</v>
      </c>
      <c r="BU7" s="38">
        <v>99.46</v>
      </c>
      <c r="BV7" s="38">
        <v>105.21</v>
      </c>
      <c r="BW7" s="38">
        <v>105.71</v>
      </c>
      <c r="BX7" s="38">
        <v>106.01</v>
      </c>
      <c r="BY7" s="38">
        <v>104.57</v>
      </c>
      <c r="BZ7" s="38">
        <v>104.36</v>
      </c>
      <c r="CA7" s="38">
        <v>168.15</v>
      </c>
      <c r="CB7" s="38">
        <v>158.22999999999999</v>
      </c>
      <c r="CC7" s="38">
        <v>152.47999999999999</v>
      </c>
      <c r="CD7" s="38">
        <v>157.19999999999999</v>
      </c>
      <c r="CE7" s="38">
        <v>164.47</v>
      </c>
      <c r="CF7" s="38">
        <v>171.78</v>
      </c>
      <c r="CG7" s="38">
        <v>162.59</v>
      </c>
      <c r="CH7" s="38">
        <v>162.15</v>
      </c>
      <c r="CI7" s="38">
        <v>162.24</v>
      </c>
      <c r="CJ7" s="38">
        <v>165.47</v>
      </c>
      <c r="CK7" s="38">
        <v>165.71</v>
      </c>
      <c r="CL7" s="38">
        <v>66.39</v>
      </c>
      <c r="CM7" s="38">
        <v>66.8</v>
      </c>
      <c r="CN7" s="38">
        <v>67.56</v>
      </c>
      <c r="CO7" s="38">
        <v>66.760000000000005</v>
      </c>
      <c r="CP7" s="38">
        <v>66.97</v>
      </c>
      <c r="CQ7" s="38">
        <v>59.68</v>
      </c>
      <c r="CR7" s="38">
        <v>59.17</v>
      </c>
      <c r="CS7" s="38">
        <v>59.34</v>
      </c>
      <c r="CT7" s="38">
        <v>59.11</v>
      </c>
      <c r="CU7" s="38">
        <v>59.74</v>
      </c>
      <c r="CV7" s="38">
        <v>60.41</v>
      </c>
      <c r="CW7" s="38">
        <v>91.92</v>
      </c>
      <c r="CX7" s="38">
        <v>90.6</v>
      </c>
      <c r="CY7" s="38">
        <v>90.69</v>
      </c>
      <c r="CZ7" s="38">
        <v>91.87</v>
      </c>
      <c r="DA7" s="38">
        <v>90.92</v>
      </c>
      <c r="DB7" s="38">
        <v>87.63</v>
      </c>
      <c r="DC7" s="38">
        <v>87.6</v>
      </c>
      <c r="DD7" s="38">
        <v>87.74</v>
      </c>
      <c r="DE7" s="38">
        <v>87.91</v>
      </c>
      <c r="DF7" s="38">
        <v>87.28</v>
      </c>
      <c r="DG7" s="38">
        <v>89.93</v>
      </c>
      <c r="DH7" s="38">
        <v>38.19</v>
      </c>
      <c r="DI7" s="38">
        <v>42.91</v>
      </c>
      <c r="DJ7" s="38">
        <v>43.48</v>
      </c>
      <c r="DK7" s="38">
        <v>43.79</v>
      </c>
      <c r="DL7" s="38">
        <v>37.869999999999997</v>
      </c>
      <c r="DM7" s="38">
        <v>39.65</v>
      </c>
      <c r="DN7" s="38">
        <v>45.25</v>
      </c>
      <c r="DO7" s="38">
        <v>46.27</v>
      </c>
      <c r="DP7" s="38">
        <v>46.88</v>
      </c>
      <c r="DQ7" s="38">
        <v>46.94</v>
      </c>
      <c r="DR7" s="38">
        <v>48.12</v>
      </c>
      <c r="DS7" s="38">
        <v>3.82</v>
      </c>
      <c r="DT7" s="38">
        <v>4.41</v>
      </c>
      <c r="DU7" s="38">
        <v>4.6100000000000003</v>
      </c>
      <c r="DV7" s="38">
        <v>5.6</v>
      </c>
      <c r="DW7" s="38">
        <v>4.2699999999999996</v>
      </c>
      <c r="DX7" s="38">
        <v>9.7100000000000009</v>
      </c>
      <c r="DY7" s="38">
        <v>10.71</v>
      </c>
      <c r="DZ7" s="38">
        <v>10.93</v>
      </c>
      <c r="EA7" s="38">
        <v>13.39</v>
      </c>
      <c r="EB7" s="38">
        <v>14.48</v>
      </c>
      <c r="EC7" s="38">
        <v>15.89</v>
      </c>
      <c r="ED7" s="38">
        <v>0.28000000000000003</v>
      </c>
      <c r="EE7" s="38">
        <v>0.36</v>
      </c>
      <c r="EF7" s="38">
        <v>0.47</v>
      </c>
      <c r="EG7" s="38">
        <v>0.34</v>
      </c>
      <c r="EH7" s="38">
        <v>1.1000000000000001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2019-01-23T00:26:39Z</cp:lastPrinted>
  <dcterms:created xsi:type="dcterms:W3CDTF">2018-12-03T08:39:08Z</dcterms:created>
  <dcterms:modified xsi:type="dcterms:W3CDTF">2019-01-23T00:26:42Z</dcterms:modified>
  <cp:category/>
</cp:coreProperties>
</file>