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eppu\fileserver\水道局管理課\02経営企画係\P-02-00 0104 経営企画関係書（永年）\12　国、県からの通知\平成30年度\20180125 経営比較分析表\"/>
    </mc:Choice>
  </mc:AlternateContent>
  <workbookProtection workbookAlgorithmName="SHA-512" workbookHashValue="tcT1UZShSGsL60b5uvei9sC+WIlPpqRr7Znwh+sQLx2m9QmFEX3IOOoRgmdUhnoyi4lF467v6NouODFVWXngMw==" workbookSaltValue="WLJTAwHZijWpdfzC5K+JSQ==" workbookSpinCount="100000" lockStructure="1"/>
  <bookViews>
    <workbookView xWindow="0" yWindow="0" windowWidth="20490" windowHeight="669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<sst xmlns="http://schemas.openxmlformats.org/spreadsheetml/2006/main" count="232" uniqueCount="120">
  <si>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</si>
  <si>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</si>
  <si>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</si>
  <si>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</si>
  <si>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</si>
  <si>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</si>
  <si>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</si>
  <si>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</si>
  <si>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</si>
  <si>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</si>
  <si>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</si>
  <si>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</si>
  <si>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</si>
  <si>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</si>
  <si>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</si>
  <si>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</si>
  <si>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</si>
  <si>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</si>
  <si>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</si>
  <si>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</si>
  <si>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</si>
  <si>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</si>
  <si>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</si>
  <si>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</si>
  <si>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</si>
  <si>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</si>
  <si>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</si>
  <si>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</si>
  <si>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</si>
  <si>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</si>
  <si>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</si>
  <si>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</si>
  <si>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</si>
  <si>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</si>
  <si>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</si>
  <si>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</si>
  <si>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</si>
  <si>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</si>
  <si>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</si>
  <si>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</si>
  <si>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</si>
  <si>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</si>
  <si>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</si>
  <si>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</si>
  <si>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</si>
  <si>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</si>
  <si>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</si>
  <si>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</si>
  <si>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</si>
  <si>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</si>
  <si>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</si>
  <si>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</si>
  <si>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</si>
  <si>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</si>
  <si>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</si>
  <si>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</si>
  <si>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</si>
  <si>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</si>
  <si>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</si>
  <si>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</si>
  <si>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</si>
  <si>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</si>
  <si>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</si>
  <si>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</si>
  <si>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</si>
  <si>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</si>
  <si>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</si>
  <si>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</si>
  <si>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</si>
  <si>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</si>
  <si>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</si>
  <si>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</si>
  <si>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</si>
  <si>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</si>
  <si>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</si>
  <si>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</si>
  <si>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</si>
  <si>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</si>
  <si>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</si>
  <si>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</si>
  <si>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</si>
  <si>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</si>
  <si>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</si>
  <si>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</si>
  <si>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</si>
  <si>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</si>
  <si>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</si>
  <si>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</si>
  <si>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</si>
  <si>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</si>
  <si>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</si>
  <si>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</si>
  <si>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</si>
  <si>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</si>
  <si>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</si>
  <si>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</si>
  <si>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</si>
  <si>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</si>
  <si>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</si>
  <si>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</si>
  <si>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</si>
  <si>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</si>
  <si>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</si>
  <si>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</si>
  <si>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</si>
  <si>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</si>
  <si>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</si>
  <si>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</si>
  <si>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</si>
  <si>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</si>
  <si>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</si>
  <si>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</si>
  <si>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</si>
  <si>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</si>
  <si>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</si>
  <si>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</si>
  <si>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</si>
  <si>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①経常収支比率は、類似団体平均値よりも低い水準となっていますが、100％を上回っているため、概ね健全な経営状況にあるといえます。
②累積欠損金比率は、0％であり累積欠損金が発生しておらず、経営は健全であるといえます。
③流動比率は、類似団体平均値よりも低い水準となっていますが、100％を大きく上回っているため、支払能力には問題ないものといえます。
④企業債残高対給水収益比率は、料金水準や企業債の借入状況によって変動しますが、1ヶ月20㎥当たりの家庭用料金は、全国平均と類団平均の間に位置していることから、料金水準は高くない状況であり、また、企業債の借入残高も類似団体を下回っているため、設備投資に係る財源の調達が適正に行われているといえます。
⑤料金回収率は、100％を上回っていることから、必要な経費を給水収益で賄えているといえます。
⑥給水原価は、類似団体平均値よりも高い水準ですが、全国平均より低い水準となっています。
⑦施設利用率は、類似団体平均値よりも低い水準となっていますが、最大稼働率が類似団体より高い水準になる年度もあり、施設能力に余裕があるとは一概には言えないと考えます。
⑧有収率は、類似団体平均値よりも低い水準ですが、本市は経年管の占める割合が類似団体より多く、また、高地区と低地区の高低差が約300ｍあること、水道管と温泉管の併設等、他に見られない特性があることが要因と考えられます。</t>
    <rPh sb="1" eb="3">
      <t>ケイジョウ</t>
    </rPh>
    <rPh sb="3" eb="5">
      <t>シュウシ</t>
    </rPh>
    <rPh sb="37" eb="39">
      <t>ウワマワ</t>
    </rPh>
    <rPh sb="46" eb="47">
      <t>オオム</t>
    </rPh>
    <rPh sb="48" eb="50">
      <t>ケンゼン</t>
    </rPh>
    <rPh sb="51" eb="53">
      <t>ケイエイ</t>
    </rPh>
    <rPh sb="53" eb="55">
      <t>ジョウキョウ</t>
    </rPh>
    <rPh sb="66" eb="68">
      <t>ルイセキ</t>
    </rPh>
    <rPh sb="68" eb="71">
      <t>ケッソンキン</t>
    </rPh>
    <rPh sb="71" eb="73">
      <t>ヒリツ</t>
    </rPh>
    <rPh sb="80" eb="82">
      <t>ルイセキ</t>
    </rPh>
    <rPh sb="82" eb="85">
      <t>ケッソンキン</t>
    </rPh>
    <rPh sb="86" eb="88">
      <t>ハッセイ</t>
    </rPh>
    <rPh sb="94" eb="96">
      <t>ケイエイ</t>
    </rPh>
    <rPh sb="97" eb="99">
      <t>ケンゼン</t>
    </rPh>
    <rPh sb="110" eb="112">
      <t>リュウドウ</t>
    </rPh>
    <rPh sb="112" eb="114">
      <t>ヒリツ</t>
    </rPh>
    <rPh sb="116" eb="118">
      <t>ルイジ</t>
    </rPh>
    <rPh sb="118" eb="120">
      <t>ダンタイ</t>
    </rPh>
    <rPh sb="120" eb="122">
      <t>ヘイキン</t>
    </rPh>
    <rPh sb="122" eb="123">
      <t>アタイ</t>
    </rPh>
    <rPh sb="126" eb="127">
      <t>ヒク</t>
    </rPh>
    <rPh sb="128" eb="130">
      <t>スイジュン</t>
    </rPh>
    <rPh sb="144" eb="145">
      <t>オオ</t>
    </rPh>
    <rPh sb="147" eb="149">
      <t>ウワマワ</t>
    </rPh>
    <rPh sb="156" eb="158">
      <t>シハライ</t>
    </rPh>
    <rPh sb="158" eb="160">
      <t>ノウリョク</t>
    </rPh>
    <rPh sb="162" eb="164">
      <t>モンダイ</t>
    </rPh>
    <rPh sb="176" eb="178">
      <t>キギョウ</t>
    </rPh>
    <rPh sb="178" eb="179">
      <t>サイ</t>
    </rPh>
    <rPh sb="179" eb="181">
      <t>ザンダカ</t>
    </rPh>
    <rPh sb="181" eb="182">
      <t>タイ</t>
    </rPh>
    <rPh sb="182" eb="184">
      <t>キュウスイ</t>
    </rPh>
    <rPh sb="184" eb="186">
      <t>シュウエキ</t>
    </rPh>
    <rPh sb="186" eb="188">
      <t>ヒリツ</t>
    </rPh>
    <rPh sb="190" eb="192">
      <t>リョウキン</t>
    </rPh>
    <rPh sb="192" eb="194">
      <t>スイジュン</t>
    </rPh>
    <rPh sb="195" eb="197">
      <t>キギョウ</t>
    </rPh>
    <rPh sb="197" eb="198">
      <t>サイ</t>
    </rPh>
    <rPh sb="199" eb="201">
      <t>カリイレ</t>
    </rPh>
    <rPh sb="201" eb="203">
      <t>ジョウキョウ</t>
    </rPh>
    <rPh sb="207" eb="209">
      <t>ヘンドウ</t>
    </rPh>
    <rPh sb="216" eb="217">
      <t>ゲツ</t>
    </rPh>
    <rPh sb="220" eb="221">
      <t>ア</t>
    </rPh>
    <rPh sb="224" eb="227">
      <t>カテイヨウ</t>
    </rPh>
    <rPh sb="227" eb="229">
      <t>リョウキン</t>
    </rPh>
    <rPh sb="231" eb="233">
      <t>ゼンコク</t>
    </rPh>
    <rPh sb="233" eb="235">
      <t>ヘイキン</t>
    </rPh>
    <rPh sb="236" eb="237">
      <t>ルイ</t>
    </rPh>
    <rPh sb="237" eb="238">
      <t>ダン</t>
    </rPh>
    <rPh sb="238" eb="240">
      <t>ヘイキン</t>
    </rPh>
    <rPh sb="241" eb="242">
      <t>アイダ</t>
    </rPh>
    <rPh sb="243" eb="245">
      <t>イチ</t>
    </rPh>
    <rPh sb="254" eb="256">
      <t>リョウキン</t>
    </rPh>
    <rPh sb="256" eb="258">
      <t>スイジュン</t>
    </rPh>
    <rPh sb="259" eb="260">
      <t>タカ</t>
    </rPh>
    <rPh sb="263" eb="265">
      <t>ジョウキョウ</t>
    </rPh>
    <rPh sb="272" eb="274">
      <t>キギョウ</t>
    </rPh>
    <rPh sb="274" eb="275">
      <t>サイ</t>
    </rPh>
    <rPh sb="276" eb="278">
      <t>カリイレ</t>
    </rPh>
    <rPh sb="278" eb="280">
      <t>ザンダカ</t>
    </rPh>
    <rPh sb="281" eb="283">
      <t>ルイジ</t>
    </rPh>
    <rPh sb="283" eb="285">
      <t>ダンタイ</t>
    </rPh>
    <rPh sb="286" eb="288">
      <t>シタマワ</t>
    </rPh>
    <rPh sb="295" eb="297">
      <t>セツビ</t>
    </rPh>
    <rPh sb="297" eb="299">
      <t>トウシ</t>
    </rPh>
    <rPh sb="300" eb="301">
      <t>カカ</t>
    </rPh>
    <rPh sb="302" eb="304">
      <t>ザイゲン</t>
    </rPh>
    <rPh sb="305" eb="307">
      <t>チョウタツ</t>
    </rPh>
    <rPh sb="308" eb="310">
      <t>テキセイ</t>
    </rPh>
    <rPh sb="311" eb="312">
      <t>オコナ</t>
    </rPh>
    <rPh sb="325" eb="327">
      <t>リョウキン</t>
    </rPh>
    <rPh sb="327" eb="330">
      <t>カイシュウリツ</t>
    </rPh>
    <rPh sb="337" eb="339">
      <t>ウワマワ</t>
    </rPh>
    <rPh sb="348" eb="350">
      <t>ヒツヨウ</t>
    </rPh>
    <rPh sb="351" eb="353">
      <t>ケイヒ</t>
    </rPh>
    <rPh sb="354" eb="356">
      <t>キュウスイ</t>
    </rPh>
    <rPh sb="356" eb="358">
      <t>シュウエキ</t>
    </rPh>
    <rPh sb="359" eb="360">
      <t>マカナ</t>
    </rPh>
    <rPh sb="372" eb="374">
      <t>キュウスイ</t>
    </rPh>
    <rPh sb="374" eb="376">
      <t>ゲンカ</t>
    </rPh>
    <rPh sb="378" eb="380">
      <t>ルイジ</t>
    </rPh>
    <rPh sb="380" eb="382">
      <t>ダンタイ</t>
    </rPh>
    <rPh sb="382" eb="384">
      <t>ヘイキン</t>
    </rPh>
    <rPh sb="384" eb="385">
      <t>アタイ</t>
    </rPh>
    <rPh sb="388" eb="389">
      <t>タカ</t>
    </rPh>
    <rPh sb="390" eb="392">
      <t>スイジュン</t>
    </rPh>
    <rPh sb="396" eb="398">
      <t>ゼンコク</t>
    </rPh>
    <rPh sb="398" eb="400">
      <t>ヘイキン</t>
    </rPh>
    <rPh sb="402" eb="403">
      <t>ヒク</t>
    </rPh>
    <rPh sb="404" eb="406">
      <t>スイジュン</t>
    </rPh>
    <rPh sb="416" eb="418">
      <t>シセツ</t>
    </rPh>
    <rPh sb="418" eb="420">
      <t>リヨウ</t>
    </rPh>
    <rPh sb="420" eb="421">
      <t>リツ</t>
    </rPh>
    <rPh sb="423" eb="425">
      <t>ルイジ</t>
    </rPh>
    <rPh sb="425" eb="427">
      <t>ダンタイ</t>
    </rPh>
    <rPh sb="427" eb="429">
      <t>ヘイキン</t>
    </rPh>
    <rPh sb="429" eb="430">
      <t>アタイ</t>
    </rPh>
    <rPh sb="433" eb="434">
      <t>ヒク</t>
    </rPh>
    <rPh sb="435" eb="437">
      <t>スイジュン</t>
    </rPh>
    <rPh sb="446" eb="448">
      <t>サイダイ</t>
    </rPh>
    <rPh sb="448" eb="450">
      <t>カドウ</t>
    </rPh>
    <rPh sb="450" eb="451">
      <t>リツ</t>
    </rPh>
    <rPh sb="452" eb="454">
      <t>ルイジ</t>
    </rPh>
    <rPh sb="454" eb="456">
      <t>ダンタイ</t>
    </rPh>
    <rPh sb="458" eb="459">
      <t>タカ</t>
    </rPh>
    <rPh sb="460" eb="462">
      <t>スイジュン</t>
    </rPh>
    <rPh sb="465" eb="467">
      <t>ネンド</t>
    </rPh>
    <rPh sb="471" eb="473">
      <t>シセツ</t>
    </rPh>
    <rPh sb="473" eb="475">
      <t>ノウリョク</t>
    </rPh>
    <rPh sb="476" eb="478">
      <t>ヨユウ</t>
    </rPh>
    <rPh sb="483" eb="485">
      <t>イチガイ</t>
    </rPh>
    <rPh sb="487" eb="488">
      <t>イ</t>
    </rPh>
    <rPh sb="492" eb="493">
      <t>カンガ</t>
    </rPh>
    <rPh sb="499" eb="500">
      <t>ユウ</t>
    </rPh>
    <rPh sb="504" eb="506">
      <t>ルイジ</t>
    </rPh>
    <rPh sb="506" eb="508">
      <t>ダンタイ</t>
    </rPh>
    <rPh sb="508" eb="510">
      <t>ヘイキン</t>
    </rPh>
    <rPh sb="510" eb="511">
      <t>アタイ</t>
    </rPh>
    <rPh sb="514" eb="515">
      <t>ヒク</t>
    </rPh>
    <rPh sb="516" eb="518">
      <t>スイジュン</t>
    </rPh>
    <rPh sb="522" eb="523">
      <t>ホン</t>
    </rPh>
    <rPh sb="523" eb="524">
      <t>シ</t>
    </rPh>
    <rPh sb="525" eb="527">
      <t>ケイネン</t>
    </rPh>
    <rPh sb="527" eb="528">
      <t>カン</t>
    </rPh>
    <rPh sb="529" eb="530">
      <t>シ</t>
    </rPh>
    <rPh sb="532" eb="534">
      <t>ワリアイ</t>
    </rPh>
    <rPh sb="535" eb="537">
      <t>ルイジ</t>
    </rPh>
    <rPh sb="537" eb="539">
      <t>ダンタイ</t>
    </rPh>
    <rPh sb="541" eb="542">
      <t>オオ</t>
    </rPh>
    <rPh sb="547" eb="548">
      <t>タカ</t>
    </rPh>
    <rPh sb="548" eb="550">
      <t>チク</t>
    </rPh>
    <rPh sb="551" eb="552">
      <t>ヒク</t>
    </rPh>
    <rPh sb="552" eb="554">
      <t>チク</t>
    </rPh>
    <rPh sb="555" eb="556">
      <t>タカ</t>
    </rPh>
    <rPh sb="556" eb="557">
      <t>テイ</t>
    </rPh>
    <rPh sb="557" eb="558">
      <t>サ</t>
    </rPh>
    <rPh sb="559" eb="560">
      <t>ヤク</t>
    </rPh>
    <rPh sb="569" eb="572">
      <t>スイドウカン</t>
    </rPh>
    <rPh sb="573" eb="575">
      <t>オンセン</t>
    </rPh>
    <rPh sb="575" eb="576">
      <t>カン</t>
    </rPh>
    <rPh sb="577" eb="579">
      <t>ヘイセツ</t>
    </rPh>
    <rPh sb="579" eb="580">
      <t>トウ</t>
    </rPh>
    <rPh sb="581" eb="582">
      <t>タ</t>
    </rPh>
    <rPh sb="583" eb="584">
      <t>ミ</t>
    </rPh>
    <rPh sb="588" eb="590">
      <t>トクセイ</t>
    </rPh>
    <rPh sb="596" eb="598">
      <t>ヨウイン</t>
    </rPh>
    <rPh sb="599" eb="600">
      <t>カンガ</t>
    </rPh>
    <phoneticPr fontId="4"/>
  </si>
  <si>
    <t>①有形固定資産減価償却率は、類似団体平均値よりも高い水準となり、年々比率が上昇傾向にあります。
②管路経年化率は、類似団体平均値よりも高い水準となっていますが、本市の上水道が大正6年に給水を開始して以来100年が経過しているため、法定耐用年数を経過した管路が多く存在することが要因と考えられます。今後も、計画に基づいた着実な更新が必要であると考えます。
③管路更新率は、厳しい財政状況などにより、類似団体平均値よりも低い水準となっています。</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4" eb="25">
      <t>タカ</t>
    </rPh>
    <rPh sb="26" eb="28">
      <t>スイジュン</t>
    </rPh>
    <rPh sb="32" eb="34">
      <t>ネンネン</t>
    </rPh>
    <rPh sb="34" eb="36">
      <t>ヒリツ</t>
    </rPh>
    <rPh sb="37" eb="39">
      <t>ジョウショウ</t>
    </rPh>
    <rPh sb="39" eb="41">
      <t>ケイコウ</t>
    </rPh>
    <rPh sb="49" eb="51">
      <t>カンロ</t>
    </rPh>
    <rPh sb="51" eb="53">
      <t>ケイネン</t>
    </rPh>
    <rPh sb="53" eb="54">
      <t>カ</t>
    </rPh>
    <rPh sb="54" eb="55">
      <t>リツ</t>
    </rPh>
    <rPh sb="57" eb="59">
      <t>ルイジ</t>
    </rPh>
    <rPh sb="59" eb="61">
      <t>ダンタイ</t>
    </rPh>
    <rPh sb="61" eb="63">
      <t>ヘイキン</t>
    </rPh>
    <rPh sb="63" eb="64">
      <t>アタイ</t>
    </rPh>
    <rPh sb="67" eb="68">
      <t>タカ</t>
    </rPh>
    <rPh sb="69" eb="71">
      <t>スイジュン</t>
    </rPh>
    <rPh sb="80" eb="81">
      <t>ホン</t>
    </rPh>
    <rPh sb="81" eb="82">
      <t>シ</t>
    </rPh>
    <rPh sb="83" eb="86">
      <t>ジョウスイドウ</t>
    </rPh>
    <rPh sb="87" eb="89">
      <t>タイショウ</t>
    </rPh>
    <rPh sb="90" eb="91">
      <t>ネン</t>
    </rPh>
    <rPh sb="92" eb="94">
      <t>キュウスイ</t>
    </rPh>
    <rPh sb="95" eb="97">
      <t>カイシ</t>
    </rPh>
    <rPh sb="99" eb="101">
      <t>イライ</t>
    </rPh>
    <rPh sb="104" eb="105">
      <t>ネン</t>
    </rPh>
    <rPh sb="106" eb="108">
      <t>ケイカ</t>
    </rPh>
    <rPh sb="115" eb="117">
      <t>ホウテイ</t>
    </rPh>
    <rPh sb="117" eb="119">
      <t>タイヨウ</t>
    </rPh>
    <rPh sb="119" eb="121">
      <t>ネンスウ</t>
    </rPh>
    <rPh sb="122" eb="124">
      <t>ケイカ</t>
    </rPh>
    <rPh sb="126" eb="128">
      <t>カンロ</t>
    </rPh>
    <rPh sb="129" eb="130">
      <t>オオ</t>
    </rPh>
    <rPh sb="131" eb="133">
      <t>ソンザイ</t>
    </rPh>
    <rPh sb="138" eb="140">
      <t>ヨウイン</t>
    </rPh>
    <rPh sb="141" eb="142">
      <t>カンガ</t>
    </rPh>
    <rPh sb="148" eb="150">
      <t>コンゴ</t>
    </rPh>
    <rPh sb="152" eb="154">
      <t>ケイカク</t>
    </rPh>
    <rPh sb="155" eb="156">
      <t>モト</t>
    </rPh>
    <rPh sb="159" eb="161">
      <t>チャクジツ</t>
    </rPh>
    <rPh sb="162" eb="164">
      <t>コウシン</t>
    </rPh>
    <rPh sb="165" eb="167">
      <t>ヒツヨウ</t>
    </rPh>
    <rPh sb="171" eb="172">
      <t>カンガ</t>
    </rPh>
    <rPh sb="178" eb="180">
      <t>カンロ</t>
    </rPh>
    <rPh sb="180" eb="182">
      <t>コウシン</t>
    </rPh>
    <rPh sb="182" eb="183">
      <t>リツ</t>
    </rPh>
    <rPh sb="185" eb="186">
      <t>キビ</t>
    </rPh>
    <rPh sb="188" eb="190">
      <t>ザイセイ</t>
    </rPh>
    <rPh sb="190" eb="192">
      <t>ジョウキョウ</t>
    </rPh>
    <rPh sb="198" eb="200">
      <t>ルイジ</t>
    </rPh>
    <rPh sb="200" eb="202">
      <t>ダンタイ</t>
    </rPh>
    <rPh sb="202" eb="204">
      <t>ヘイキン</t>
    </rPh>
    <rPh sb="204" eb="205">
      <t>アタイ</t>
    </rPh>
    <rPh sb="208" eb="209">
      <t>ヒク</t>
    </rPh>
    <rPh sb="210" eb="212">
      <t>スイジュン</t>
    </rPh>
    <phoneticPr fontId="4"/>
  </si>
  <si>
    <t>　本市では、財務の安全性、収益性、施設の効率性につきましては、概ね良好と判断しています。しかし、水道料金収入につきまして、本年度は若干の増収となったものの減少傾向にあり、今後も厳しい財政状況が予想されることから、更なる効率的な事業運営を行っていく必要があると考えます。
　将来にわたって安定的に事業を継続していくための経営戦略に基づき、アセットマネジメントを活用しながら、十分に分析検証を行い、対策を講じなければならないと考えます。</t>
    <rPh sb="1" eb="2">
      <t>ホン</t>
    </rPh>
    <rPh sb="2" eb="3">
      <t>シ</t>
    </rPh>
    <rPh sb="48" eb="50">
      <t>スイドウ</t>
    </rPh>
    <rPh sb="50" eb="52">
      <t>リョウキン</t>
    </rPh>
    <rPh sb="52" eb="54">
      <t>シュウニュウ</t>
    </rPh>
    <rPh sb="61" eb="64">
      <t>ホンネンド</t>
    </rPh>
    <rPh sb="65" eb="67">
      <t>ジャッカン</t>
    </rPh>
    <rPh sb="68" eb="70">
      <t>ゾウシュウ</t>
    </rPh>
    <rPh sb="77" eb="79">
      <t>ゲンショウ</t>
    </rPh>
    <rPh sb="79" eb="81">
      <t>ケイコウ</t>
    </rPh>
    <rPh sb="85" eb="87">
      <t>コンゴ</t>
    </rPh>
    <rPh sb="88" eb="89">
      <t>キビ</t>
    </rPh>
    <rPh sb="91" eb="93">
      <t>ザイセイ</t>
    </rPh>
    <rPh sb="93" eb="95">
      <t>ジョウキョウ</t>
    </rPh>
    <rPh sb="96" eb="98">
      <t>ヨソウ</t>
    </rPh>
    <rPh sb="129" eb="13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</si>
</sst>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0.81</c:v>
                </c:pt>
                <c:pt idx="1">
                  <c:v>0.61</c:v>
                </c:pt>
                <c:pt idx="2">
                  <c:v>0.75</c:v>
                </c:pt>
                <c:pt idx="3">
                  <c:v>0.71</c:v>
                </c:pt>
                <c:pt idx="4">
                  <c:v>0.43</c:v>
                </c:pt>
              </c:numCache>
            </c:numRef>
          </c:val>
          <c:extLst xmlns:c16r2="http://schemas.microsoft.com/office/drawing/2015/06/chart">
            <c:ext xmlns:c16="http://schemas.microsoft.com/office/drawing/2014/chart" uri="{C3380CC4-5D6E-409C-BE32-E72D297353CC}">
              <c16:uniqueId val="{00000000-562B-4A6F-B154-D684FBB444A9}"/>
            </c:ext>
          </c:extLst>
        </c:ser>
        <c:dLbls>
          <c:showLegendKey val="0"/>
          <c:showVal val="0"/>
          <c:showCatName val="0"/>
          <c:showSerName val="0"/>
          <c:showPercent val="0"/>
          <c:showBubbleSize val="0"/>
        </c:dLbls>
        <c:gapWidth val="150"/>
        <c:axId val="209787840"/>
        <c:axId val="20694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562B-4A6F-B154-D684FBB444A9}"/>
            </c:ext>
          </c:extLst>
        </c:ser>
        <c:dLbls>
          <c:showLegendKey val="0"/>
          <c:showVal val="0"/>
          <c:showCatName val="0"/>
          <c:showSerName val="0"/>
          <c:showPercent val="0"/>
          <c:showBubbleSize val="0"/>
        </c:dLbls>
        <c:marker val="1"/>
        <c:smooth val="0"/>
        <c:axId val="209787840"/>
        <c:axId val="206942544"/>
      </c:lineChart>
      <c:dateAx>
        <c:axId val="209787840"/>
        <c:scaling>
          <c:orientation val="minMax"/>
        </c:scaling>
        <c:delete val="1"/>
        <c:axPos val="b"/>
        <c:numFmt formatCode="ge" sourceLinked="1"/>
        <c:majorTickMark val="none"/>
        <c:minorTickMark val="none"/>
        <c:tickLblPos val="none"/>
        <c:crossAx val="206942544"/>
        <c:crosses val="autoZero"/>
        <c:auto val="1"/>
        <c:lblOffset val="100"/>
        <c:baseTimeUnit val="years"/>
      </c:dateAx>
      <c:valAx>
        <c:axId val="20694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59.19</c:v>
                </c:pt>
                <c:pt idx="1">
                  <c:v>58.06</c:v>
                </c:pt>
                <c:pt idx="2">
                  <c:v>57.65</c:v>
                </c:pt>
                <c:pt idx="3">
                  <c:v>58.99</c:v>
                </c:pt>
                <c:pt idx="4">
                  <c:v>57.29</c:v>
                </c:pt>
              </c:numCache>
            </c:numRef>
          </c:val>
          <c:extLst xmlns:c16r2="http://schemas.microsoft.com/office/drawing/2015/06/chart">
            <c:ext xmlns:c16="http://schemas.microsoft.com/office/drawing/2014/chart" uri="{C3380CC4-5D6E-409C-BE32-E72D297353CC}">
              <c16:uniqueId val="{00000000-EB5C-4ACC-8B34-DDCD782CD5D7}"/>
            </c:ext>
          </c:extLst>
        </c:ser>
        <c:dLbls>
          <c:showLegendKey val="0"/>
          <c:showVal val="0"/>
          <c:showCatName val="0"/>
          <c:showSerName val="0"/>
          <c:showPercent val="0"/>
          <c:showBubbleSize val="0"/>
        </c:dLbls>
        <c:gapWidth val="150"/>
        <c:axId val="258711768"/>
        <c:axId val="25871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EB5C-4ACC-8B34-DDCD782CD5D7}"/>
            </c:ext>
          </c:extLst>
        </c:ser>
        <c:dLbls>
          <c:showLegendKey val="0"/>
          <c:showVal val="0"/>
          <c:showCatName val="0"/>
          <c:showSerName val="0"/>
          <c:showPercent val="0"/>
          <c:showBubbleSize val="0"/>
        </c:dLbls>
        <c:marker val="1"/>
        <c:smooth val="0"/>
        <c:axId val="258711768"/>
        <c:axId val="258712160"/>
      </c:lineChart>
      <c:dateAx>
        <c:axId val="258711768"/>
        <c:scaling>
          <c:orientation val="minMax"/>
        </c:scaling>
        <c:delete val="1"/>
        <c:axPos val="b"/>
        <c:numFmt formatCode="ge" sourceLinked="1"/>
        <c:majorTickMark val="none"/>
        <c:minorTickMark val="none"/>
        <c:tickLblPos val="none"/>
        <c:crossAx val="258712160"/>
        <c:crosses val="autoZero"/>
        <c:auto val="1"/>
        <c:lblOffset val="100"/>
        <c:baseTimeUnit val="years"/>
      </c:dateAx>
      <c:valAx>
        <c:axId val="2587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1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86.81</c:v>
                </c:pt>
                <c:pt idx="1">
                  <c:v>85.82</c:v>
                </c:pt>
                <c:pt idx="2">
                  <c:v>86.12</c:v>
                </c:pt>
                <c:pt idx="3">
                  <c:v>83.74</c:v>
                </c:pt>
                <c:pt idx="4">
                  <c:v>86.05</c:v>
                </c:pt>
              </c:numCache>
            </c:numRef>
          </c:val>
          <c:extLst xmlns:c16r2="http://schemas.microsoft.com/office/drawing/2015/06/chart">
            <c:ext xmlns:c16="http://schemas.microsoft.com/office/drawing/2014/chart" uri="{C3380CC4-5D6E-409C-BE32-E72D297353CC}">
              <c16:uniqueId val="{00000000-93DC-4249-B8C3-3AC9E0E46993}"/>
            </c:ext>
          </c:extLst>
        </c:ser>
        <c:dLbls>
          <c:showLegendKey val="0"/>
          <c:showVal val="0"/>
          <c:showCatName val="0"/>
          <c:showSerName val="0"/>
          <c:showPercent val="0"/>
          <c:showBubbleSize val="0"/>
        </c:dLbls>
        <c:gapWidth val="150"/>
        <c:axId val="258713336"/>
        <c:axId val="25871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93DC-4249-B8C3-3AC9E0E46993}"/>
            </c:ext>
          </c:extLst>
        </c:ser>
        <c:dLbls>
          <c:showLegendKey val="0"/>
          <c:showVal val="0"/>
          <c:showCatName val="0"/>
          <c:showSerName val="0"/>
          <c:showPercent val="0"/>
          <c:showBubbleSize val="0"/>
        </c:dLbls>
        <c:marker val="1"/>
        <c:smooth val="0"/>
        <c:axId val="258713336"/>
        <c:axId val="258713728"/>
      </c:lineChart>
      <c:dateAx>
        <c:axId val="258713336"/>
        <c:scaling>
          <c:orientation val="minMax"/>
        </c:scaling>
        <c:delete val="1"/>
        <c:axPos val="b"/>
        <c:numFmt formatCode="ge" sourceLinked="1"/>
        <c:majorTickMark val="none"/>
        <c:minorTickMark val="none"/>
        <c:tickLblPos val="none"/>
        <c:crossAx val="258713728"/>
        <c:crosses val="autoZero"/>
        <c:auto val="1"/>
        <c:lblOffset val="100"/>
        <c:baseTimeUnit val="years"/>
      </c:dateAx>
      <c:valAx>
        <c:axId val="2587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1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109.31</c:v>
                </c:pt>
                <c:pt idx="1">
                  <c:v>109.38</c:v>
                </c:pt>
                <c:pt idx="2">
                  <c:v>106.48</c:v>
                </c:pt>
                <c:pt idx="3">
                  <c:v>104.53</c:v>
                </c:pt>
                <c:pt idx="4">
                  <c:v>106.07</c:v>
                </c:pt>
              </c:numCache>
            </c:numRef>
          </c:val>
          <c:extLst xmlns:c16r2="http://schemas.microsoft.com/office/drawing/2015/06/chart">
            <c:ext xmlns:c16="http://schemas.microsoft.com/office/drawing/2014/chart" uri="{C3380CC4-5D6E-409C-BE32-E72D297353CC}">
              <c16:uniqueId val="{00000000-C8EF-4D25-9146-369E098C0A6A}"/>
            </c:ext>
          </c:extLst>
        </c:ser>
        <c:dLbls>
          <c:showLegendKey val="0"/>
          <c:showVal val="0"/>
          <c:showCatName val="0"/>
          <c:showSerName val="0"/>
          <c:showPercent val="0"/>
          <c:showBubbleSize val="0"/>
        </c:dLbls>
        <c:gapWidth val="150"/>
        <c:axId val="258334528"/>
        <c:axId val="2583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C8EF-4D25-9146-369E098C0A6A}"/>
            </c:ext>
          </c:extLst>
        </c:ser>
        <c:dLbls>
          <c:showLegendKey val="0"/>
          <c:showVal val="0"/>
          <c:showCatName val="0"/>
          <c:showSerName val="0"/>
          <c:showPercent val="0"/>
          <c:showBubbleSize val="0"/>
        </c:dLbls>
        <c:marker val="1"/>
        <c:smooth val="0"/>
        <c:axId val="258334528"/>
        <c:axId val="258343104"/>
      </c:lineChart>
      <c:dateAx>
        <c:axId val="258334528"/>
        <c:scaling>
          <c:orientation val="minMax"/>
        </c:scaling>
        <c:delete val="1"/>
        <c:axPos val="b"/>
        <c:numFmt formatCode="ge" sourceLinked="1"/>
        <c:majorTickMark val="none"/>
        <c:minorTickMark val="none"/>
        <c:tickLblPos val="none"/>
        <c:crossAx val="258343104"/>
        <c:crosses val="autoZero"/>
        <c:auto val="1"/>
        <c:lblOffset val="100"/>
        <c:baseTimeUnit val="years"/>
      </c:dateAx>
      <c:valAx>
        <c:axId val="258343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3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42.52</c:v>
                </c:pt>
                <c:pt idx="1">
                  <c:v>42.93</c:v>
                </c:pt>
                <c:pt idx="2">
                  <c:v>44.44</c:v>
                </c:pt>
                <c:pt idx="3">
                  <c:v>46.08</c:v>
                </c:pt>
                <c:pt idx="4">
                  <c:v>47.66</c:v>
                </c:pt>
              </c:numCache>
            </c:numRef>
          </c:val>
          <c:extLst xmlns:c16r2="http://schemas.microsoft.com/office/drawing/2015/06/chart">
            <c:ext xmlns:c16="http://schemas.microsoft.com/office/drawing/2014/chart" uri="{C3380CC4-5D6E-409C-BE32-E72D297353CC}">
              <c16:uniqueId val="{00000000-5858-410F-ACC7-2C6503FDF967}"/>
            </c:ext>
          </c:extLst>
        </c:ser>
        <c:dLbls>
          <c:showLegendKey val="0"/>
          <c:showVal val="0"/>
          <c:showCatName val="0"/>
          <c:showSerName val="0"/>
          <c:showPercent val="0"/>
          <c:showBubbleSize val="0"/>
        </c:dLbls>
        <c:gapWidth val="150"/>
        <c:axId val="258411320"/>
        <c:axId val="25841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5858-410F-ACC7-2C6503FDF967}"/>
            </c:ext>
          </c:extLst>
        </c:ser>
        <c:dLbls>
          <c:showLegendKey val="0"/>
          <c:showVal val="0"/>
          <c:showCatName val="0"/>
          <c:showSerName val="0"/>
          <c:showPercent val="0"/>
          <c:showBubbleSize val="0"/>
        </c:dLbls>
        <c:marker val="1"/>
        <c:smooth val="0"/>
        <c:axId val="258411320"/>
        <c:axId val="258411704"/>
      </c:lineChart>
      <c:dateAx>
        <c:axId val="258411320"/>
        <c:scaling>
          <c:orientation val="minMax"/>
        </c:scaling>
        <c:delete val="1"/>
        <c:axPos val="b"/>
        <c:numFmt formatCode="ge" sourceLinked="1"/>
        <c:majorTickMark val="none"/>
        <c:minorTickMark val="none"/>
        <c:tickLblPos val="none"/>
        <c:crossAx val="258411704"/>
        <c:crosses val="autoZero"/>
        <c:auto val="1"/>
        <c:lblOffset val="100"/>
        <c:baseTimeUnit val="years"/>
      </c:dateAx>
      <c:valAx>
        <c:axId val="25841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41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30.34</c:v>
                </c:pt>
                <c:pt idx="1">
                  <c:v>37.94</c:v>
                </c:pt>
                <c:pt idx="2">
                  <c:v>38.700000000000003</c:v>
                </c:pt>
                <c:pt idx="3">
                  <c:v>40.01</c:v>
                </c:pt>
                <c:pt idx="4">
                  <c:v>41.06</c:v>
                </c:pt>
              </c:numCache>
            </c:numRef>
          </c:val>
          <c:extLst xmlns:c16r2="http://schemas.microsoft.com/office/drawing/2015/06/chart">
            <c:ext xmlns:c16="http://schemas.microsoft.com/office/drawing/2014/chart" uri="{C3380CC4-5D6E-409C-BE32-E72D297353CC}">
              <c16:uniqueId val="{00000000-F35F-40FB-8FE9-C14084E07B9E}"/>
            </c:ext>
          </c:extLst>
        </c:ser>
        <c:dLbls>
          <c:showLegendKey val="0"/>
          <c:showVal val="0"/>
          <c:showCatName val="0"/>
          <c:showSerName val="0"/>
          <c:showPercent val="0"/>
          <c:showBubbleSize val="0"/>
        </c:dLbls>
        <c:gapWidth val="150"/>
        <c:axId val="209804048"/>
        <c:axId val="20980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F35F-40FB-8FE9-C14084E07B9E}"/>
            </c:ext>
          </c:extLst>
        </c:ser>
        <c:dLbls>
          <c:showLegendKey val="0"/>
          <c:showVal val="0"/>
          <c:showCatName val="0"/>
          <c:showSerName val="0"/>
          <c:showPercent val="0"/>
          <c:showBubbleSize val="0"/>
        </c:dLbls>
        <c:marker val="1"/>
        <c:smooth val="0"/>
        <c:axId val="209804048"/>
        <c:axId val="209804440"/>
      </c:lineChart>
      <c:dateAx>
        <c:axId val="209804048"/>
        <c:scaling>
          <c:orientation val="minMax"/>
        </c:scaling>
        <c:delete val="1"/>
        <c:axPos val="b"/>
        <c:numFmt formatCode="ge" sourceLinked="1"/>
        <c:majorTickMark val="none"/>
        <c:minorTickMark val="none"/>
        <c:tickLblPos val="none"/>
        <c:crossAx val="209804440"/>
        <c:crosses val="autoZero"/>
        <c:auto val="1"/>
        <c:lblOffset val="100"/>
        <c:baseTimeUnit val="years"/>
      </c:dateAx>
      <c:valAx>
        <c:axId val="20980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80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94-47AE-96D8-F08B4A3C4130}"/>
            </c:ext>
          </c:extLst>
        </c:ser>
        <c:dLbls>
          <c:showLegendKey val="0"/>
          <c:showVal val="0"/>
          <c:showCatName val="0"/>
          <c:showSerName val="0"/>
          <c:showPercent val="0"/>
          <c:showBubbleSize val="0"/>
        </c:dLbls>
        <c:gapWidth val="150"/>
        <c:axId val="258481872"/>
        <c:axId val="25848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3494-47AE-96D8-F08B4A3C4130}"/>
            </c:ext>
          </c:extLst>
        </c:ser>
        <c:dLbls>
          <c:showLegendKey val="0"/>
          <c:showVal val="0"/>
          <c:showCatName val="0"/>
          <c:showSerName val="0"/>
          <c:showPercent val="0"/>
          <c:showBubbleSize val="0"/>
        </c:dLbls>
        <c:marker val="1"/>
        <c:smooth val="0"/>
        <c:axId val="258481872"/>
        <c:axId val="258482264"/>
      </c:lineChart>
      <c:dateAx>
        <c:axId val="258481872"/>
        <c:scaling>
          <c:orientation val="minMax"/>
        </c:scaling>
        <c:delete val="1"/>
        <c:axPos val="b"/>
        <c:numFmt formatCode="ge" sourceLinked="1"/>
        <c:majorTickMark val="none"/>
        <c:minorTickMark val="none"/>
        <c:tickLblPos val="none"/>
        <c:crossAx val="258482264"/>
        <c:crosses val="autoZero"/>
        <c:auto val="1"/>
        <c:lblOffset val="100"/>
        <c:baseTimeUnit val="years"/>
      </c:dateAx>
      <c:valAx>
        <c:axId val="258482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48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526.73</c:v>
                </c:pt>
                <c:pt idx="1">
                  <c:v>226.29</c:v>
                </c:pt>
                <c:pt idx="2">
                  <c:v>253.47</c:v>
                </c:pt>
                <c:pt idx="3">
                  <c:v>266.95999999999998</c:v>
                </c:pt>
                <c:pt idx="4">
                  <c:v>273.3</c:v>
                </c:pt>
              </c:numCache>
            </c:numRef>
          </c:val>
          <c:extLst xmlns:c16r2="http://schemas.microsoft.com/office/drawing/2015/06/chart">
            <c:ext xmlns:c16="http://schemas.microsoft.com/office/drawing/2014/chart" uri="{C3380CC4-5D6E-409C-BE32-E72D297353CC}">
              <c16:uniqueId val="{00000000-7375-4EFB-8DBC-88DC26ECC9F7}"/>
            </c:ext>
          </c:extLst>
        </c:ser>
        <c:dLbls>
          <c:showLegendKey val="0"/>
          <c:showVal val="0"/>
          <c:showCatName val="0"/>
          <c:showSerName val="0"/>
          <c:showPercent val="0"/>
          <c:showBubbleSize val="0"/>
        </c:dLbls>
        <c:gapWidth val="150"/>
        <c:axId val="258481480"/>
        <c:axId val="2584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7375-4EFB-8DBC-88DC26ECC9F7}"/>
            </c:ext>
          </c:extLst>
        </c:ser>
        <c:dLbls>
          <c:showLegendKey val="0"/>
          <c:showVal val="0"/>
          <c:showCatName val="0"/>
          <c:showSerName val="0"/>
          <c:showPercent val="0"/>
          <c:showBubbleSize val="0"/>
        </c:dLbls>
        <c:marker val="1"/>
        <c:smooth val="0"/>
        <c:axId val="258481480"/>
        <c:axId val="258481088"/>
      </c:lineChart>
      <c:dateAx>
        <c:axId val="258481480"/>
        <c:scaling>
          <c:orientation val="minMax"/>
        </c:scaling>
        <c:delete val="1"/>
        <c:axPos val="b"/>
        <c:numFmt formatCode="ge" sourceLinked="1"/>
        <c:majorTickMark val="none"/>
        <c:minorTickMark val="none"/>
        <c:tickLblPos val="none"/>
        <c:crossAx val="258481088"/>
        <c:crosses val="autoZero"/>
        <c:auto val="1"/>
        <c:lblOffset val="100"/>
        <c:baseTimeUnit val="years"/>
      </c:dateAx>
      <c:valAx>
        <c:axId val="258481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48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211.75</c:v>
                </c:pt>
                <c:pt idx="1">
                  <c:v>209.49</c:v>
                </c:pt>
                <c:pt idx="2">
                  <c:v>199.35</c:v>
                </c:pt>
                <c:pt idx="3">
                  <c:v>191.8</c:v>
                </c:pt>
                <c:pt idx="4">
                  <c:v>181.63</c:v>
                </c:pt>
              </c:numCache>
            </c:numRef>
          </c:val>
          <c:extLst xmlns:c16r2="http://schemas.microsoft.com/office/drawing/2015/06/chart">
            <c:ext xmlns:c16="http://schemas.microsoft.com/office/drawing/2014/chart" uri="{C3380CC4-5D6E-409C-BE32-E72D297353CC}">
              <c16:uniqueId val="{00000000-A3FD-4A34-8598-3C4684FD8E14}"/>
            </c:ext>
          </c:extLst>
        </c:ser>
        <c:dLbls>
          <c:showLegendKey val="0"/>
          <c:showVal val="0"/>
          <c:showCatName val="0"/>
          <c:showSerName val="0"/>
          <c:showPercent val="0"/>
          <c:showBubbleSize val="0"/>
        </c:dLbls>
        <c:gapWidth val="150"/>
        <c:axId val="258479912"/>
        <c:axId val="25848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A3FD-4A34-8598-3C4684FD8E14}"/>
            </c:ext>
          </c:extLst>
        </c:ser>
        <c:dLbls>
          <c:showLegendKey val="0"/>
          <c:showVal val="0"/>
          <c:showCatName val="0"/>
          <c:showSerName val="0"/>
          <c:showPercent val="0"/>
          <c:showBubbleSize val="0"/>
        </c:dLbls>
        <c:marker val="1"/>
        <c:smooth val="0"/>
        <c:axId val="258479912"/>
        <c:axId val="258483440"/>
      </c:lineChart>
      <c:dateAx>
        <c:axId val="258479912"/>
        <c:scaling>
          <c:orientation val="minMax"/>
        </c:scaling>
        <c:delete val="1"/>
        <c:axPos val="b"/>
        <c:numFmt formatCode="ge" sourceLinked="1"/>
        <c:majorTickMark val="none"/>
        <c:minorTickMark val="none"/>
        <c:tickLblPos val="none"/>
        <c:crossAx val="258483440"/>
        <c:crosses val="autoZero"/>
        <c:auto val="1"/>
        <c:lblOffset val="100"/>
        <c:baseTimeUnit val="years"/>
      </c:dateAx>
      <c:valAx>
        <c:axId val="258483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847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104.68</c:v>
                </c:pt>
                <c:pt idx="1">
                  <c:v>104.02</c:v>
                </c:pt>
                <c:pt idx="2">
                  <c:v>102.02</c:v>
                </c:pt>
                <c:pt idx="3">
                  <c:v>99.95</c:v>
                </c:pt>
                <c:pt idx="4">
                  <c:v>101.19</c:v>
                </c:pt>
              </c:numCache>
            </c:numRef>
          </c:val>
          <c:extLst xmlns:c16r2="http://schemas.microsoft.com/office/drawing/2015/06/chart">
            <c:ext xmlns:c16="http://schemas.microsoft.com/office/drawing/2014/chart" uri="{C3380CC4-5D6E-409C-BE32-E72D297353CC}">
              <c16:uniqueId val="{00000000-4D01-48E9-8640-C973D681BFAF}"/>
            </c:ext>
          </c:extLst>
        </c:ser>
        <c:dLbls>
          <c:showLegendKey val="0"/>
          <c:showVal val="0"/>
          <c:showCatName val="0"/>
          <c:showSerName val="0"/>
          <c:showPercent val="0"/>
          <c:showBubbleSize val="0"/>
        </c:dLbls>
        <c:gapWidth val="150"/>
        <c:axId val="258904584"/>
        <c:axId val="25890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4D01-48E9-8640-C973D681BFAF}"/>
            </c:ext>
          </c:extLst>
        </c:ser>
        <c:dLbls>
          <c:showLegendKey val="0"/>
          <c:showVal val="0"/>
          <c:showCatName val="0"/>
          <c:showSerName val="0"/>
          <c:showPercent val="0"/>
          <c:showBubbleSize val="0"/>
        </c:dLbls>
        <c:marker val="1"/>
        <c:smooth val="0"/>
        <c:axId val="258904584"/>
        <c:axId val="258904976"/>
      </c:lineChart>
      <c:dateAx>
        <c:axId val="258904584"/>
        <c:scaling>
          <c:orientation val="minMax"/>
        </c:scaling>
        <c:delete val="1"/>
        <c:axPos val="b"/>
        <c:numFmt formatCode="ge" sourceLinked="1"/>
        <c:majorTickMark val="none"/>
        <c:minorTickMark val="none"/>
        <c:tickLblPos val="none"/>
        <c:crossAx val="258904976"/>
        <c:crosses val="autoZero"/>
        <c:auto val="1"/>
        <c:lblOffset val="100"/>
        <c:baseTimeUnit val="years"/>
      </c:dateAx>
      <c:valAx>
        <c:axId val="25890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0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154.22999999999999</c:v>
                </c:pt>
                <c:pt idx="1">
                  <c:v>155.03</c:v>
                </c:pt>
                <c:pt idx="2">
                  <c:v>158.08000000000001</c:v>
                </c:pt>
                <c:pt idx="3">
                  <c:v>161.18</c:v>
                </c:pt>
                <c:pt idx="4">
                  <c:v>159.87</c:v>
                </c:pt>
              </c:numCache>
            </c:numRef>
          </c:val>
          <c:extLst xmlns:c16r2="http://schemas.microsoft.com/office/drawing/2015/06/chart">
            <c:ext xmlns:c16="http://schemas.microsoft.com/office/drawing/2014/chart" uri="{C3380CC4-5D6E-409C-BE32-E72D297353CC}">
              <c16:uniqueId val="{00000000-D492-421A-8281-3284404191E5}"/>
            </c:ext>
          </c:extLst>
        </c:ser>
        <c:dLbls>
          <c:showLegendKey val="0"/>
          <c:showVal val="0"/>
          <c:showCatName val="0"/>
          <c:showSerName val="0"/>
          <c:showPercent val="0"/>
          <c:showBubbleSize val="0"/>
        </c:dLbls>
        <c:gapWidth val="150"/>
        <c:axId val="258906152"/>
        <c:axId val="25890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D492-421A-8281-3284404191E5}"/>
            </c:ext>
          </c:extLst>
        </c:ser>
        <c:dLbls>
          <c:showLegendKey val="0"/>
          <c:showVal val="0"/>
          <c:showCatName val="0"/>
          <c:showSerName val="0"/>
          <c:showPercent val="0"/>
          <c:showBubbleSize val="0"/>
        </c:dLbls>
        <c:marker val="1"/>
        <c:smooth val="0"/>
        <c:axId val="258906152"/>
        <c:axId val="258906544"/>
      </c:lineChart>
      <c:dateAx>
        <c:axId val="258906152"/>
        <c:scaling>
          <c:orientation val="minMax"/>
        </c:scaling>
        <c:delete val="1"/>
        <c:axPos val="b"/>
        <c:numFmt formatCode="ge" sourceLinked="1"/>
        <c:majorTickMark val="none"/>
        <c:minorTickMark val="none"/>
        <c:tickLblPos val="none"/>
        <c:crossAx val="258906544"/>
        <c:crosses val="autoZero"/>
        <c:auto val="1"/>
        <c:lblOffset val="100"/>
        <c:baseTimeUnit val="years"/>
      </c:dateAx>
      <c:valAx>
        <c:axId val="25890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90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6"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大分県　別府市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自治体職員 その他</v>
      </c>
      <c r="AE8" s="85"/>
      <c r="AF8" s="85"/>
      <c r="AG8" s="85"/>
      <c r="AH8" s="85"/>
      <c r="AI8" s="85"/>
      <c r="AJ8" s="85"/>
      <c r="AK8" s="4"/>
      <c r="AL8" s="73">
        <f>データ!$R$6</f>
        <v>118779</v>
      </c>
      <c r="AM8" s="73"/>
      <c r="AN8" s="73"/>
      <c r="AO8" s="73"/>
      <c r="AP8" s="73"/>
      <c r="AQ8" s="73"/>
      <c r="AR8" s="73"/>
      <c r="AS8" s="73"/>
      <c r="AT8" s="69">
        <f>データ!$S$6</f>
        <v>125.34</v>
      </c>
      <c r="AU8" s="70"/>
      <c r="AV8" s="70"/>
      <c r="AW8" s="70"/>
      <c r="AX8" s="70"/>
      <c r="AY8" s="70"/>
      <c r="AZ8" s="70"/>
      <c r="BA8" s="70"/>
      <c r="BB8" s="72">
        <f>データ!$T$6</f>
        <v>947.65</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71.78</v>
      </c>
      <c r="J10" s="70"/>
      <c r="K10" s="70"/>
      <c r="L10" s="70"/>
      <c r="M10" s="70"/>
      <c r="N10" s="70"/>
      <c r="O10" s="71"/>
      <c r="P10" s="72">
        <f>データ!$P$6</f>
        <v>98.48</v>
      </c>
      <c r="Q10" s="72"/>
      <c r="R10" s="72"/>
      <c r="S10" s="72"/>
      <c r="T10" s="72"/>
      <c r="U10" s="72"/>
      <c r="V10" s="72"/>
      <c r="W10" s="73">
        <f>データ!$Q$6</f>
        <v>2869</v>
      </c>
      <c r="X10" s="73"/>
      <c r="Y10" s="73"/>
      <c r="Z10" s="73"/>
      <c r="AA10" s="73"/>
      <c r="AB10" s="73"/>
      <c r="AC10" s="73"/>
      <c r="AD10" s="2"/>
      <c r="AE10" s="2"/>
      <c r="AF10" s="2"/>
      <c r="AG10" s="2"/>
      <c r="AH10" s="4"/>
      <c r="AI10" s="4"/>
      <c r="AJ10" s="4"/>
      <c r="AK10" s="4"/>
      <c r="AL10" s="73">
        <f>データ!$U$6</f>
        <v>115914</v>
      </c>
      <c r="AM10" s="73"/>
      <c r="AN10" s="73"/>
      <c r="AO10" s="73"/>
      <c r="AP10" s="73"/>
      <c r="AQ10" s="73"/>
      <c r="AR10" s="73"/>
      <c r="AS10" s="73"/>
      <c r="AT10" s="69">
        <f>データ!$V$6</f>
        <v>29.65</v>
      </c>
      <c r="AU10" s="70"/>
      <c r="AV10" s="70"/>
      <c r="AW10" s="70"/>
      <c r="AX10" s="70"/>
      <c r="AY10" s="70"/>
      <c r="AZ10" s="70"/>
      <c r="BA10" s="70"/>
      <c r="BB10" s="72">
        <f>データ!$W$6</f>
        <v>3909.41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117</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ca9mF8Br4SdKoGPenvthlE1tEXIsCes46VHcp0PudP99w4b0d2H5UI9yu7A4pmMB8LN0c6FM77fnewsVe9RYA==" saltValue="eTv2crSrcsKyGRQYcYIla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442020</v>
      </c>
      <c r="D6" s="33">
        <f t="shared" si="3"/>
        <v>46</v>
      </c>
      <c r="E6" s="33">
        <f t="shared" si="3"/>
        <v>1</v>
      </c>
      <c r="F6" s="33">
        <f t="shared" si="3"/>
        <v>0</v>
      </c>
      <c r="G6" s="33">
        <f t="shared" si="3"/>
        <v>1</v>
      </c>
      <c r="H6" s="33" t="str">
        <f t="shared" si="3"/>
        <v>大分県　別府市</v>
      </c>
      <c r="I6" s="33" t="str">
        <f t="shared" si="3"/>
        <v>法適用</v>
      </c>
      <c r="J6" s="33" t="str">
        <f t="shared" si="3"/>
        <v>水道事業</v>
      </c>
      <c r="K6" s="33" t="str">
        <f t="shared" si="3"/>
        <v>末端給水事業</v>
      </c>
      <c r="L6" s="33" t="str">
        <f t="shared" si="3"/>
        <v>A3</v>
      </c>
      <c r="M6" s="33" t="str">
        <f t="shared" si="3"/>
        <v>自治体職員 その他</v>
      </c>
      <c r="N6" s="34" t="str">
        <f t="shared" si="3"/>
        <v>-</v>
      </c>
      <c r="O6" s="34">
        <f t="shared" si="3"/>
        <v>71.78</v>
      </c>
      <c r="P6" s="34">
        <f t="shared" si="3"/>
        <v>98.48</v>
      </c>
      <c r="Q6" s="34">
        <f t="shared" si="3"/>
        <v>2869</v>
      </c>
      <c r="R6" s="34">
        <f t="shared" si="3"/>
        <v>118779</v>
      </c>
      <c r="S6" s="34">
        <f t="shared" si="3"/>
        <v>125.34</v>
      </c>
      <c r="T6" s="34">
        <f t="shared" si="3"/>
        <v>947.65</v>
      </c>
      <c r="U6" s="34">
        <f t="shared" si="3"/>
        <v>115914</v>
      </c>
      <c r="V6" s="34">
        <f t="shared" si="3"/>
        <v>29.65</v>
      </c>
      <c r="W6" s="34">
        <f t="shared" si="3"/>
        <v>3909.41</v>
      </c>
      <c r="X6" s="35">
        <f>IF(X7="",NA(),X7)</f>
        <v>109.31</v>
      </c>
      <c r="Y6" s="35">
        <f t="shared" ref="Y6:AG6" si="4">IF(Y7="",NA(),Y7)</f>
        <v>109.38</v>
      </c>
      <c r="Z6" s="35">
        <f t="shared" si="4"/>
        <v>106.48</v>
      </c>
      <c r="AA6" s="35">
        <f t="shared" si="4"/>
        <v>104.53</v>
      </c>
      <c r="AB6" s="35">
        <f t="shared" si="4"/>
        <v>106.07</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526.73</v>
      </c>
      <c r="AU6" s="35">
        <f t="shared" ref="AU6:BC6" si="6">IF(AU7="",NA(),AU7)</f>
        <v>226.29</v>
      </c>
      <c r="AV6" s="35">
        <f t="shared" si="6"/>
        <v>253.47</v>
      </c>
      <c r="AW6" s="35">
        <f t="shared" si="6"/>
        <v>266.95999999999998</v>
      </c>
      <c r="AX6" s="35">
        <f t="shared" si="6"/>
        <v>273.3</v>
      </c>
      <c r="AY6" s="35">
        <f t="shared" si="6"/>
        <v>648.09</v>
      </c>
      <c r="AZ6" s="35">
        <f t="shared" si="6"/>
        <v>344.19</v>
      </c>
      <c r="BA6" s="35">
        <f t="shared" si="6"/>
        <v>352.05</v>
      </c>
      <c r="BB6" s="35">
        <f t="shared" si="6"/>
        <v>349.04</v>
      </c>
      <c r="BC6" s="35">
        <f t="shared" si="6"/>
        <v>337.49</v>
      </c>
      <c r="BD6" s="34" t="str">
        <f>IF(BD7="","",IF(BD7="-","【-】","【"&amp;SUBSTITUTE(TEXT(BD7,"#,##0.00"),"-","△")&amp;"】"))</f>
        <v>【264.34】</v>
      </c>
      <c r="BE6" s="35">
        <f>IF(BE7="",NA(),BE7)</f>
        <v>211.75</v>
      </c>
      <c r="BF6" s="35">
        <f t="shared" ref="BF6:BN6" si="7">IF(BF7="",NA(),BF7)</f>
        <v>209.49</v>
      </c>
      <c r="BG6" s="35">
        <f t="shared" si="7"/>
        <v>199.35</v>
      </c>
      <c r="BH6" s="35">
        <f t="shared" si="7"/>
        <v>191.8</v>
      </c>
      <c r="BI6" s="35">
        <f t="shared" si="7"/>
        <v>181.63</v>
      </c>
      <c r="BJ6" s="35">
        <f t="shared" si="7"/>
        <v>253.86</v>
      </c>
      <c r="BK6" s="35">
        <f t="shared" si="7"/>
        <v>252.09</v>
      </c>
      <c r="BL6" s="35">
        <f t="shared" si="7"/>
        <v>250.76</v>
      </c>
      <c r="BM6" s="35">
        <f t="shared" si="7"/>
        <v>254.54</v>
      </c>
      <c r="BN6" s="35">
        <f t="shared" si="7"/>
        <v>265.92</v>
      </c>
      <c r="BO6" s="34" t="str">
        <f>IF(BO7="","",IF(BO7="-","【-】","【"&amp;SUBSTITUTE(TEXT(BO7,"#,##0.00"),"-","△")&amp;"】"))</f>
        <v>【274.27】</v>
      </c>
      <c r="BP6" s="35">
        <f>IF(BP7="",NA(),BP7)</f>
        <v>104.68</v>
      </c>
      <c r="BQ6" s="35">
        <f t="shared" ref="BQ6:BY6" si="8">IF(BQ7="",NA(),BQ7)</f>
        <v>104.02</v>
      </c>
      <c r="BR6" s="35">
        <f t="shared" si="8"/>
        <v>102.02</v>
      </c>
      <c r="BS6" s="35">
        <f t="shared" si="8"/>
        <v>99.95</v>
      </c>
      <c r="BT6" s="35">
        <f t="shared" si="8"/>
        <v>101.19</v>
      </c>
      <c r="BU6" s="35">
        <f t="shared" si="8"/>
        <v>100.07</v>
      </c>
      <c r="BV6" s="35">
        <f t="shared" si="8"/>
        <v>106.22</v>
      </c>
      <c r="BW6" s="35">
        <f t="shared" si="8"/>
        <v>106.69</v>
      </c>
      <c r="BX6" s="35">
        <f t="shared" si="8"/>
        <v>106.52</v>
      </c>
      <c r="BY6" s="35">
        <f t="shared" si="8"/>
        <v>105.86</v>
      </c>
      <c r="BZ6" s="34" t="str">
        <f>IF(BZ7="","",IF(BZ7="-","【-】","【"&amp;SUBSTITUTE(TEXT(BZ7,"#,##0.00"),"-","△")&amp;"】"))</f>
        <v>【104.36】</v>
      </c>
      <c r="CA6" s="35">
        <f>IF(CA7="",NA(),CA7)</f>
        <v>154.22999999999999</v>
      </c>
      <c r="CB6" s="35">
        <f t="shared" ref="CB6:CJ6" si="9">IF(CB7="",NA(),CB7)</f>
        <v>155.03</v>
      </c>
      <c r="CC6" s="35">
        <f t="shared" si="9"/>
        <v>158.08000000000001</v>
      </c>
      <c r="CD6" s="35">
        <f t="shared" si="9"/>
        <v>161.18</v>
      </c>
      <c r="CE6" s="35">
        <f t="shared" si="9"/>
        <v>159.87</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59.19</v>
      </c>
      <c r="CM6" s="35">
        <f t="shared" ref="CM6:CU6" si="10">IF(CM7="",NA(),CM7)</f>
        <v>58.06</v>
      </c>
      <c r="CN6" s="35">
        <f t="shared" si="10"/>
        <v>57.65</v>
      </c>
      <c r="CO6" s="35">
        <f t="shared" si="10"/>
        <v>58.99</v>
      </c>
      <c r="CP6" s="35">
        <f t="shared" si="10"/>
        <v>57.29</v>
      </c>
      <c r="CQ6" s="35">
        <f t="shared" si="10"/>
        <v>62.45</v>
      </c>
      <c r="CR6" s="35">
        <f t="shared" si="10"/>
        <v>62.12</v>
      </c>
      <c r="CS6" s="35">
        <f t="shared" si="10"/>
        <v>62.26</v>
      </c>
      <c r="CT6" s="35">
        <f t="shared" si="10"/>
        <v>62.1</v>
      </c>
      <c r="CU6" s="35">
        <f t="shared" si="10"/>
        <v>62.38</v>
      </c>
      <c r="CV6" s="34" t="str">
        <f>IF(CV7="","",IF(CV7="-","【-】","【"&amp;SUBSTITUTE(TEXT(CV7,"#,##0.00"),"-","△")&amp;"】"))</f>
        <v>【60.41】</v>
      </c>
      <c r="CW6" s="35">
        <f>IF(CW7="",NA(),CW7)</f>
        <v>86.81</v>
      </c>
      <c r="CX6" s="35">
        <f t="shared" ref="CX6:DF6" si="11">IF(CX7="",NA(),CX7)</f>
        <v>85.82</v>
      </c>
      <c r="CY6" s="35">
        <f t="shared" si="11"/>
        <v>86.12</v>
      </c>
      <c r="CZ6" s="35">
        <f t="shared" si="11"/>
        <v>83.74</v>
      </c>
      <c r="DA6" s="35">
        <f t="shared" si="11"/>
        <v>86.05</v>
      </c>
      <c r="DB6" s="35">
        <f t="shared" si="11"/>
        <v>89.76</v>
      </c>
      <c r="DC6" s="35">
        <f t="shared" si="11"/>
        <v>89.45</v>
      </c>
      <c r="DD6" s="35">
        <f t="shared" si="11"/>
        <v>89.5</v>
      </c>
      <c r="DE6" s="35">
        <f t="shared" si="11"/>
        <v>89.52</v>
      </c>
      <c r="DF6" s="35">
        <f t="shared" si="11"/>
        <v>89.17</v>
      </c>
      <c r="DG6" s="34" t="str">
        <f>IF(DG7="","",IF(DG7="-","【-】","【"&amp;SUBSTITUTE(TEXT(DG7,"#,##0.00"),"-","△")&amp;"】"))</f>
        <v>【89.93】</v>
      </c>
      <c r="DH6" s="35">
        <f>IF(DH7="",NA(),DH7)</f>
        <v>42.52</v>
      </c>
      <c r="DI6" s="35">
        <f t="shared" ref="DI6:DQ6" si="12">IF(DI7="",NA(),DI7)</f>
        <v>42.93</v>
      </c>
      <c r="DJ6" s="35">
        <f t="shared" si="12"/>
        <v>44.44</v>
      </c>
      <c r="DK6" s="35">
        <f t="shared" si="12"/>
        <v>46.08</v>
      </c>
      <c r="DL6" s="35">
        <f t="shared" si="12"/>
        <v>47.66</v>
      </c>
      <c r="DM6" s="35">
        <f t="shared" si="12"/>
        <v>41.12</v>
      </c>
      <c r="DN6" s="35">
        <f t="shared" si="12"/>
        <v>44.91</v>
      </c>
      <c r="DO6" s="35">
        <f t="shared" si="12"/>
        <v>45.89</v>
      </c>
      <c r="DP6" s="35">
        <f t="shared" si="12"/>
        <v>46.58</v>
      </c>
      <c r="DQ6" s="35">
        <f t="shared" si="12"/>
        <v>46.99</v>
      </c>
      <c r="DR6" s="34" t="str">
        <f>IF(DR7="","",IF(DR7="-","【-】","【"&amp;SUBSTITUTE(TEXT(DR7,"#,##0.00"),"-","△")&amp;"】"))</f>
        <v>【48.12】</v>
      </c>
      <c r="DS6" s="35">
        <f>IF(DS7="",NA(),DS7)</f>
        <v>30.34</v>
      </c>
      <c r="DT6" s="35">
        <f t="shared" ref="DT6:EB6" si="13">IF(DT7="",NA(),DT7)</f>
        <v>37.94</v>
      </c>
      <c r="DU6" s="35">
        <f t="shared" si="13"/>
        <v>38.700000000000003</v>
      </c>
      <c r="DV6" s="35">
        <f t="shared" si="13"/>
        <v>40.01</v>
      </c>
      <c r="DW6" s="35">
        <f t="shared" si="13"/>
        <v>41.06</v>
      </c>
      <c r="DX6" s="35">
        <f t="shared" si="13"/>
        <v>10.9</v>
      </c>
      <c r="DY6" s="35">
        <f t="shared" si="13"/>
        <v>12.03</v>
      </c>
      <c r="DZ6" s="35">
        <f t="shared" si="13"/>
        <v>13.14</v>
      </c>
      <c r="EA6" s="35">
        <f t="shared" si="13"/>
        <v>14.45</v>
      </c>
      <c r="EB6" s="35">
        <f t="shared" si="13"/>
        <v>15.83</v>
      </c>
      <c r="EC6" s="34" t="str">
        <f>IF(EC7="","",IF(EC7="-","【-】","【"&amp;SUBSTITUTE(TEXT(EC7,"#,##0.00"),"-","△")&amp;"】"))</f>
        <v>【15.89】</v>
      </c>
      <c r="ED6" s="35">
        <f>IF(ED7="",NA(),ED7)</f>
        <v>0.81</v>
      </c>
      <c r="EE6" s="35">
        <f t="shared" ref="EE6:EM6" si="14">IF(EE7="",NA(),EE7)</f>
        <v>0.61</v>
      </c>
      <c r="EF6" s="35">
        <f t="shared" si="14"/>
        <v>0.75</v>
      </c>
      <c r="EG6" s="35">
        <f t="shared" si="14"/>
        <v>0.71</v>
      </c>
      <c r="EH6" s="35">
        <f t="shared" si="14"/>
        <v>0.43</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442020</v>
      </c>
      <c r="D7" s="37">
        <v>46</v>
      </c>
      <c r="E7" s="37">
        <v>1</v>
      </c>
      <c r="F7" s="37">
        <v>0</v>
      </c>
      <c r="G7" s="37">
        <v>1</v>
      </c>
      <c r="H7" s="37" t="s">
        <v>105</v>
      </c>
      <c r="I7" s="37" t="s">
        <v>106</v>
      </c>
      <c r="J7" s="37" t="s">
        <v>107</v>
      </c>
      <c r="K7" s="37" t="s">
        <v>108</v>
      </c>
      <c r="L7" s="37" t="s">
        <v>109</v>
      </c>
      <c r="M7" s="37" t="s">
        <v>110</v>
      </c>
      <c r="N7" s="38" t="s">
        <v>111</v>
      </c>
      <c r="O7" s="38">
        <v>71.78</v>
      </c>
      <c r="P7" s="38">
        <v>98.48</v>
      </c>
      <c r="Q7" s="38">
        <v>2869</v>
      </c>
      <c r="R7" s="38">
        <v>118779</v>
      </c>
      <c r="S7" s="38">
        <v>125.34</v>
      </c>
      <c r="T7" s="38">
        <v>947.65</v>
      </c>
      <c r="U7" s="38">
        <v>115914</v>
      </c>
      <c r="V7" s="38">
        <v>29.65</v>
      </c>
      <c r="W7" s="38">
        <v>3909.41</v>
      </c>
      <c r="X7" s="38">
        <v>109.31</v>
      </c>
      <c r="Y7" s="38">
        <v>109.38</v>
      </c>
      <c r="Z7" s="38">
        <v>106.48</v>
      </c>
      <c r="AA7" s="38">
        <v>104.53</v>
      </c>
      <c r="AB7" s="38">
        <v>106.07</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526.73</v>
      </c>
      <c r="AU7" s="38">
        <v>226.29</v>
      </c>
      <c r="AV7" s="38">
        <v>253.47</v>
      </c>
      <c r="AW7" s="38">
        <v>266.95999999999998</v>
      </c>
      <c r="AX7" s="38">
        <v>273.3</v>
      </c>
      <c r="AY7" s="38">
        <v>648.09</v>
      </c>
      <c r="AZ7" s="38">
        <v>344.19</v>
      </c>
      <c r="BA7" s="38">
        <v>352.05</v>
      </c>
      <c r="BB7" s="38">
        <v>349.04</v>
      </c>
      <c r="BC7" s="38">
        <v>337.49</v>
      </c>
      <c r="BD7" s="38">
        <v>264.33999999999997</v>
      </c>
      <c r="BE7" s="38">
        <v>211.75</v>
      </c>
      <c r="BF7" s="38">
        <v>209.49</v>
      </c>
      <c r="BG7" s="38">
        <v>199.35</v>
      </c>
      <c r="BH7" s="38">
        <v>191.8</v>
      </c>
      <c r="BI7" s="38">
        <v>181.63</v>
      </c>
      <c r="BJ7" s="38">
        <v>253.86</v>
      </c>
      <c r="BK7" s="38">
        <v>252.09</v>
      </c>
      <c r="BL7" s="38">
        <v>250.76</v>
      </c>
      <c r="BM7" s="38">
        <v>254.54</v>
      </c>
      <c r="BN7" s="38">
        <v>265.92</v>
      </c>
      <c r="BO7" s="38">
        <v>274.27</v>
      </c>
      <c r="BP7" s="38">
        <v>104.68</v>
      </c>
      <c r="BQ7" s="38">
        <v>104.02</v>
      </c>
      <c r="BR7" s="38">
        <v>102.02</v>
      </c>
      <c r="BS7" s="38">
        <v>99.95</v>
      </c>
      <c r="BT7" s="38">
        <v>101.19</v>
      </c>
      <c r="BU7" s="38">
        <v>100.07</v>
      </c>
      <c r="BV7" s="38">
        <v>106.22</v>
      </c>
      <c r="BW7" s="38">
        <v>106.69</v>
      </c>
      <c r="BX7" s="38">
        <v>106.52</v>
      </c>
      <c r="BY7" s="38">
        <v>105.86</v>
      </c>
      <c r="BZ7" s="38">
        <v>104.36</v>
      </c>
      <c r="CA7" s="38">
        <v>154.22999999999999</v>
      </c>
      <c r="CB7" s="38">
        <v>155.03</v>
      </c>
      <c r="CC7" s="38">
        <v>158.08000000000001</v>
      </c>
      <c r="CD7" s="38">
        <v>161.18</v>
      </c>
      <c r="CE7" s="38">
        <v>159.87</v>
      </c>
      <c r="CF7" s="38">
        <v>164.93</v>
      </c>
      <c r="CG7" s="38">
        <v>155.22999999999999</v>
      </c>
      <c r="CH7" s="38">
        <v>154.91999999999999</v>
      </c>
      <c r="CI7" s="38">
        <v>155.80000000000001</v>
      </c>
      <c r="CJ7" s="38">
        <v>158.58000000000001</v>
      </c>
      <c r="CK7" s="38">
        <v>165.71</v>
      </c>
      <c r="CL7" s="38">
        <v>59.19</v>
      </c>
      <c r="CM7" s="38">
        <v>58.06</v>
      </c>
      <c r="CN7" s="38">
        <v>57.65</v>
      </c>
      <c r="CO7" s="38">
        <v>58.99</v>
      </c>
      <c r="CP7" s="38">
        <v>57.29</v>
      </c>
      <c r="CQ7" s="38">
        <v>62.45</v>
      </c>
      <c r="CR7" s="38">
        <v>62.12</v>
      </c>
      <c r="CS7" s="38">
        <v>62.26</v>
      </c>
      <c r="CT7" s="38">
        <v>62.1</v>
      </c>
      <c r="CU7" s="38">
        <v>62.38</v>
      </c>
      <c r="CV7" s="38">
        <v>60.41</v>
      </c>
      <c r="CW7" s="38">
        <v>86.81</v>
      </c>
      <c r="CX7" s="38">
        <v>85.82</v>
      </c>
      <c r="CY7" s="38">
        <v>86.12</v>
      </c>
      <c r="CZ7" s="38">
        <v>83.74</v>
      </c>
      <c r="DA7" s="38">
        <v>86.05</v>
      </c>
      <c r="DB7" s="38">
        <v>89.76</v>
      </c>
      <c r="DC7" s="38">
        <v>89.45</v>
      </c>
      <c r="DD7" s="38">
        <v>89.5</v>
      </c>
      <c r="DE7" s="38">
        <v>89.52</v>
      </c>
      <c r="DF7" s="38">
        <v>89.17</v>
      </c>
      <c r="DG7" s="38">
        <v>89.93</v>
      </c>
      <c r="DH7" s="38">
        <v>42.52</v>
      </c>
      <c r="DI7" s="38">
        <v>42.93</v>
      </c>
      <c r="DJ7" s="38">
        <v>44.44</v>
      </c>
      <c r="DK7" s="38">
        <v>46.08</v>
      </c>
      <c r="DL7" s="38">
        <v>47.66</v>
      </c>
      <c r="DM7" s="38">
        <v>41.12</v>
      </c>
      <c r="DN7" s="38">
        <v>44.91</v>
      </c>
      <c r="DO7" s="38">
        <v>45.89</v>
      </c>
      <c r="DP7" s="38">
        <v>46.58</v>
      </c>
      <c r="DQ7" s="38">
        <v>46.99</v>
      </c>
      <c r="DR7" s="38">
        <v>48.12</v>
      </c>
      <c r="DS7" s="38">
        <v>30.34</v>
      </c>
      <c r="DT7" s="38">
        <v>37.94</v>
      </c>
      <c r="DU7" s="38">
        <v>38.700000000000003</v>
      </c>
      <c r="DV7" s="38">
        <v>40.01</v>
      </c>
      <c r="DW7" s="38">
        <v>41.06</v>
      </c>
      <c r="DX7" s="38">
        <v>10.9</v>
      </c>
      <c r="DY7" s="38">
        <v>12.03</v>
      </c>
      <c r="DZ7" s="38">
        <v>13.14</v>
      </c>
      <c r="EA7" s="38">
        <v>14.45</v>
      </c>
      <c r="EB7" s="38">
        <v>15.83</v>
      </c>
      <c r="EC7" s="38">
        <v>15.89</v>
      </c>
      <c r="ED7" s="38">
        <v>0.81</v>
      </c>
      <c r="EE7" s="38">
        <v>0.61</v>
      </c>
      <c r="EF7" s="38">
        <v>0.75</v>
      </c>
      <c r="EG7" s="38">
        <v>0.71</v>
      </c>
      <c r="EH7" s="38">
        <v>0.43</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beppu</cp:lastModifiedBy>
  <cp:lastPrinted>2019-01-28T05:26:23Z</cp:lastPrinted>
  <dcterms:created xsi:type="dcterms:W3CDTF">2018-12-03T08:39:08Z</dcterms:created>
  <dcterms:modified xsi:type="dcterms:W3CDTF">2019-01-28T06:58:40Z</dcterms:modified>
  <cp:category/>
</cp:coreProperties>
</file>