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4 市町村回答\11月公表分（２回目）02回答\"/>
    </mc:Choice>
  </mc:AlternateContent>
  <bookViews>
    <workbookView xWindow="240" yWindow="60" windowWidth="14940" windowHeight="7875" tabRatio="7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alcMode="manual"/>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U38" i="9"/>
  <c r="C38" i="9"/>
  <c r="AM37" i="9"/>
  <c r="U37" i="9"/>
  <c r="C37" i="9"/>
  <c r="AM36"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BE34" i="9" s="1"/>
  <c r="BE35" i="9" s="1"/>
  <c r="BE36" i="9" s="1"/>
  <c r="BE37" i="9" s="1"/>
  <c r="BW34" i="9" l="1"/>
  <c r="BW35" i="9" s="1"/>
  <c r="BW36" i="9" s="1"/>
  <c r="BW37" i="9" s="1"/>
  <c r="BW38" i="9" s="1"/>
  <c r="CO34" i="9" l="1"/>
  <c r="CO35" i="9" s="1"/>
  <c r="CO36" i="9" s="1"/>
  <c r="CO37" i="9" s="1"/>
  <c r="CO38" i="9" s="1"/>
  <c r="CO39" i="9" s="1"/>
</calcChain>
</file>

<file path=xl/sharedStrings.xml><?xml version="1.0" encoding="utf-8"?>
<sst xmlns="http://schemas.openxmlformats.org/spreadsheetml/2006/main" count="1096" uniqueCount="576">
  <si>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</si>
  <si>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</si>
  <si>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</si>
  <si>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</si>
  <si>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</si>
  <si>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</si>
  <si>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</si>
  <si>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</si>
  <si>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</si>
  <si>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</si>
  <si>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</si>
  <si>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</si>
  <si>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</si>
  <si>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</si>
  <si>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</si>
  <si>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</si>
  <si>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</si>
  <si>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</si>
  <si>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</si>
  <si>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</si>
  <si>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</si>
  <si>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</si>
  <si>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</si>
  <si>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</si>
  <si>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</si>
  <si>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</si>
  <si>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</si>
  <si>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</si>
  <si>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</si>
  <si>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</si>
  <si>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</si>
  <si>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</si>
  <si>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</si>
  <si>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</si>
  <si>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</si>
  <si>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</si>
  <si>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</si>
  <si>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</si>
  <si>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</si>
  <si>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</si>
  <si>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</si>
  <si>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</si>
  <si>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</si>
  <si>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</si>
  <si>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</si>
  <si>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</si>
  <si>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</si>
  <si>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</si>
  <si>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</si>
  <si>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</si>
  <si>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</si>
  <si>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</si>
  <si>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</si>
  <si>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</si>
  <si>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</si>
  <si>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</si>
  <si>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</si>
  <si>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</si>
  <si>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</si>
  <si>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</si>
  <si>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</si>
  <si>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</si>
  <si>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</si>
  <si>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</si>
  <si>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</si>
  <si>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</si>
  <si>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</si>
  <si>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</si>
  <si>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</si>
  <si>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</si>
  <si>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</si>
  <si>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</si>
  <si>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</si>
  <si>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</si>
  <si>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</si>
  <si>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</si>
  <si>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</si>
  <si>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</si>
  <si>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</si>
  <si>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</si>
  <si>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</si>
  <si>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</si>
  <si>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</si>
  <si>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</si>
  <si>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</si>
  <si>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</si>
  <si>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</si>
  <si>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</si>
  <si>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</si>
  <si>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</si>
  <si>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</si>
  <si>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</si>
  <si>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</si>
  <si>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</si>
  <si>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</si>
  <si>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</si>
  <si>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</si>
  <si>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</si>
  <si>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</si>
  <si>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</si>
  <si>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</si>
  <si>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</si>
  <si>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</si>
  <si>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</si>
  <si>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</si>
  <si>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</si>
  <si>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</si>
  <si>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</si>
  <si>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</si>
  <si>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</si>
  <si>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</si>
  <si>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</si>
  <si>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</si>
  <si>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</si>
  <si>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</si>
  <si>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</si>
  <si>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</si>
  <si>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</si>
  <si>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</si>
  <si>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</si>
  <si>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</si>
  <si>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</si>
  <si>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</si>
  <si>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</si>
  <si>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</si>
  <si>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</si>
  <si>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</si>
  <si>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</si>
  <si>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</si>
  <si>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</si>
  <si>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</si>
  <si>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</si>
  <si>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</si>
  <si>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</si>
  <si>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</si>
  <si>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</si>
  <si>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</si>
  <si>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</si>
  <si>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</si>
  <si>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</si>
  <si>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</si>
  <si>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</si>
  <si>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</si>
  <si>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</si>
  <si>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</si>
  <si>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</si>
  <si>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</si>
  <si>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</si>
  <si>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</si>
  <si>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</si>
  <si>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</si>
  <si>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</si>
  <si>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</si>
  <si>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</si>
  <si>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</si>
  <si>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</si>
  <si>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</si>
  <si>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</si>
  <si>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</si>
  <si>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</si>
  <si>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</si>
  <si>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</si>
  <si>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</si>
  <si>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</si>
  <si>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</si>
  <si>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</si>
  <si>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</si>
  <si>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</si>
  <si>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</si>
  <si>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</si>
  <si>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</si>
  <si>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</si>
  <si>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</si>
  <si>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</si>
  <si>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</si>
  <si>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</si>
  <si>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</si>
  <si>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</si>
  <si>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</si>
  <si>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</si>
  <si>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</si>
  <si>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</si>
  <si>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</si>
  <si>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</si>
  <si>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</si>
  <si>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</si>
  <si>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</si>
  <si>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</si>
  <si>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</si>
  <si>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</si>
  <si>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</si>
  <si>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</si>
  <si>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</si>
  <si>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</si>
  <si>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</si>
  <si>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</si>
  <si>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</si>
  <si>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大分県竹田市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</si>
  <si>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</si>
  <si>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</si>
  <si>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</si>
  <si>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</si>
  <si>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</si>
  <si>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</si>
  <si>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</si>
  <si>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</si>
  <si>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</si>
  <si>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</si>
  <si>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</si>
  <si>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</si>
  <si>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</si>
  <si>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</si>
  <si>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</si>
  <si>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</si>
  <si>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</si>
  <si>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</si>
  <si>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</si>
  <si>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</si>
  <si>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</si>
  <si>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</si>
  <si>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</si>
  <si>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</si>
  <si>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</si>
  <si>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</si>
  <si>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</si>
  <si>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</si>
  <si>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</si>
  <si>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</si>
  <si>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</si>
  <si>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</si>
  <si>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</si>
  <si>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</si>
  <si>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</si>
  <si>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</si>
  <si>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</si>
  <si>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</si>
  <si>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</si>
  <si>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</si>
  <si>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</si>
  <si>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</si>
  <si>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</si>
  <si>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</si>
  <si>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</si>
  <si>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</si>
  <si>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</si>
  <si>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</si>
  <si>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</si>
  <si>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</si>
  <si>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</si>
  <si>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</si>
  <si>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</si>
  <si>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</si>
  <si>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</si>
  <si>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</si>
  <si>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</si>
  <si>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</si>
  <si>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</si>
  <si>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</si>
  <si>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</si>
  <si>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</si>
  <si>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</si>
  <si>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</si>
  <si>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</si>
  <si>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</si>
  <si>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</si>
  <si>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</si>
  <si>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</si>
  <si>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</si>
  <si>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</si>
  <si>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</si>
  <si>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</si>
  <si>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</si>
  <si>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</si>
  <si>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</si>
  <si>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</si>
  <si>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</si>
  <si>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</si>
  <si>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</si>
  <si>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</si>
  <si>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</si>
  <si>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</si>
  <si>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</si>
  <si>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</si>
  <si>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</si>
  <si>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</si>
  <si>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</si>
  <si>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</si>
  <si>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</si>
  <si>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</si>
  <si>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</si>
  <si>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</si>
  <si>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</si>
  <si>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</si>
  <si>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</si>
  <si>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</si>
  <si>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</si>
  <si>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</si>
  <si>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</si>
  <si>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</si>
  <si>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</si>
  <si>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</si>
  <si>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</si>
  <si>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</si>
  <si>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</si>
  <si>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</si>
  <si>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</si>
  <si>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</si>
  <si>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</si>
  <si>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</si>
  <si>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</si>
  <si>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</si>
  <si>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</si>
  <si>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</si>
  <si>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</si>
  <si>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</si>
  <si>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</si>
  <si>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</si>
  <si>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</si>
  <si>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</si>
  <si>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</si>
  <si>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</si>
  <si>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</si>
  <si>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</si>
  <si>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</si>
  <si>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</si>
  <si>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</si>
  <si>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</si>
  <si>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</si>
  <si>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</si>
  <si>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</si>
  <si>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</si>
  <si>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</si>
  <si>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</si>
  <si>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</si>
  <si>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</si>
  <si>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</si>
  <si>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</si>
  <si>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</si>
  <si>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</si>
  <si>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</si>
  <si>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</si>
  <si>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</si>
  <si>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</si>
  <si>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</si>
  <si>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</si>
  <si>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</si>
  <si>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大分県竹田市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</si>
  <si>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</si>
  <si>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</si>
  <si>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</si>
  <si>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</si>
  <si>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</si>
  <si>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</si>
  <si>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</si>
  <si>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</si>
  <si>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</si>
  <si>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</si>
  <si>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</si>
  <si>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</si>
  <si>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</si>
  <si>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</si>
  <si>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</si>
  <si>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</si>
  <si>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</si>
  <si>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</si>
  <si>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</si>
  <si>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</si>
  <si>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</si>
  <si>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</si>
  <si>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</si>
  <si>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</si>
  <si>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</si>
  <si>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</si>
  <si>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</si>
  <si>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</si>
  <si>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</si>
  <si>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</si>
  <si>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</si>
  <si>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</si>
  <si>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</si>
  <si>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</si>
  <si>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</si>
  <si>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</si>
  <si>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</si>
  <si>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</si>
  <si>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</si>
  <si>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</si>
  <si>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</si>
  <si>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</si>
  <si>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</si>
  <si>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浄化槽整備推進事業特別会計</t>
    <phoneticPr fontId="5"/>
  </si>
  <si>
    <t>国民宿舎久住高原荘事業特別会計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</si>
  <si>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</si>
  <si>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</si>
  <si>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</si>
  <si>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</si>
  <si>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</si>
  <si>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</si>
  <si>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</si>
  <si>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</si>
  <si>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</si>
  <si>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</si>
  <si>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</si>
  <si>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</si>
  <si>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</si>
  <si>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</si>
  <si>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</si>
  <si>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</si>
  <si>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</si>
  <si>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</si>
  <si>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</si>
  <si>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</si>
  <si>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</si>
  <si>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</si>
  <si>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</si>
  <si>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</si>
  <si>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</si>
  <si>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</si>
  <si>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</si>
  <si>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</si>
  <si>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</si>
  <si>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</si>
  <si>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</si>
  <si>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</si>
  <si>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</si>
  <si>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</si>
  <si>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</si>
  <si>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</si>
  <si>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</si>
  <si>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</si>
  <si>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</si>
  <si>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</si>
  <si>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</si>
  <si>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</si>
  <si>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</si>
  <si>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</si>
  <si>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</si>
  <si>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</si>
  <si>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</si>
  <si>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</si>
  <si>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</si>
  <si>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</si>
  <si>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</si>
  <si>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</si>
  <si>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</si>
  <si>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</si>
  <si>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</si>
  <si>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</si>
  <si>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</si>
  <si>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</si>
  <si>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</si>
  <si>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</si>
  <si>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</si>
  <si>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</si>
  <si>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</si>
  <si>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</si>
  <si>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</si>
  <si>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</si>
  <si>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</si>
  <si>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</si>
  <si>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</si>
  <si>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</si>
  <si>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</si>
  <si>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</si>
  <si>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</si>
  <si>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</si>
  <si>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</si>
  <si>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</si>
  <si>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</si>
  <si>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</si>
  <si>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</si>
  <si>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</si>
  <si>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</si>
  <si>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</si>
  <si>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</si>
  <si>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</si>
  <si>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</si>
  <si>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</si>
  <si>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</si>
  <si>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</si>
  <si>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</si>
  <si>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</si>
  <si>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</si>
  <si>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</si>
  <si>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</si>
  <si>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</si>
  <si>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</si>
  <si>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</si>
  <si>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</si>
  <si>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</si>
  <si>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</si>
  <si>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</si>
  <si>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</si>
  <si>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</si>
  <si>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</si>
  <si>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</si>
  <si>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</si>
  <si>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</si>
  <si>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</si>
  <si>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</si>
  <si>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</si>
  <si>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</si>
  <si>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</si>
  <si>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</si>
  <si>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</si>
  <si>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</si>
  <si>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</si>
  <si>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</si>
  <si>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</si>
  <si>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</si>
  <si>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</si>
  <si>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</si>
  <si>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</si>
  <si>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</si>
  <si>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</si>
  <si>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</si>
  <si>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</si>
  <si>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</si>
  <si>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</si>
  <si>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</si>
  <si>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</si>
  <si>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</si>
  <si>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</si>
  <si>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</si>
  <si>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</si>
  <si>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</si>
  <si>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</si>
  <si>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</si>
  <si>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4.29</t>
  </si>
  <si>
    <t>一般会計</t>
  </si>
  <si>
    <t>水道事業会計</t>
  </si>
  <si>
    <t>国民健康保険特別会計</t>
  </si>
  <si>
    <t>介護保険特別会計</t>
  </si>
  <si>
    <t>市立こども診療所特別会計</t>
  </si>
  <si>
    <t>長湯温泉療養文化館特別会計</t>
  </si>
  <si>
    <t>後期高齢者医療特別会計</t>
  </si>
  <si>
    <t>簡易水道事業特別会計</t>
  </si>
  <si>
    <t>その他会計（赤字）</t>
  </si>
  <si>
    <t>その他会計（黒字）</t>
  </si>
  <si>
    <t>基金から1,146百万円繰入</t>
    <rPh sb="0" eb="2">
      <t>キキン</t>
    </rPh>
    <rPh sb="9" eb="12">
      <t>ヒャクマンエン</t>
    </rPh>
    <rPh sb="12" eb="14">
      <t>クリイレ</t>
    </rPh>
    <phoneticPr fontId="2"/>
  </si>
  <si>
    <t>法非適用企業、基金から1百万円繰入</t>
  </si>
  <si>
    <t>法非適用企業、基金から6百万円繰入</t>
  </si>
  <si>
    <t>大分県消防等補償組合</t>
    <rPh sb="0" eb="3">
      <t>オオイタケン</t>
    </rPh>
    <rPh sb="3" eb="6">
      <t>ショウボウトウ</t>
    </rPh>
    <rPh sb="6" eb="8">
      <t>ホショウ</t>
    </rPh>
    <rPh sb="8" eb="10">
      <t>クミアイ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</si>
  <si>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1">
      <t>カイ</t>
    </rPh>
    <rPh sb="21" eb="22">
      <t>ケイ</t>
    </rPh>
    <phoneticPr fontId="5"/>
  </si>
  <si>
    <t>大分県後期高齢者広域連合（普通会計）</t>
    <rPh sb="0" eb="3">
      <t>オオイタケン</t>
    </rPh>
    <rPh sb="3" eb="5">
      <t>コウキ</t>
    </rPh>
    <rPh sb="5" eb="8">
      <t>コウレイシャ</t>
    </rPh>
    <rPh sb="8" eb="10">
      <t>コウイキ</t>
    </rPh>
    <rPh sb="10" eb="12">
      <t>レンゴウ</t>
    </rPh>
    <rPh sb="13" eb="15">
      <t>フツウ</t>
    </rPh>
    <rPh sb="15" eb="17">
      <t>カイケイ</t>
    </rPh>
    <phoneticPr fontId="5"/>
  </si>
  <si>
    <t>大分県後期高齢者広域連合（後期高齢者医療事業会計）</t>
    <rPh sb="0" eb="3">
      <t>オオイタケン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</si>
  <si>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</si>
  <si>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</si>
  <si>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（一財）久住やすらぎ観光公社</t>
    <rPh sb="1" eb="2">
      <t>イチ</t>
    </rPh>
    <rPh sb="2" eb="3">
      <t>ザイ</t>
    </rPh>
    <rPh sb="4" eb="6">
      <t>クジュウ</t>
    </rPh>
    <rPh sb="10" eb="12">
      <t>カンコウ</t>
    </rPh>
    <rPh sb="12" eb="14">
      <t>コウシャ</t>
    </rPh>
    <phoneticPr fontId="5"/>
  </si>
  <si>
    <t>（一社）農村商社わかば</t>
    <rPh sb="1" eb="2">
      <t>イチ</t>
    </rPh>
    <rPh sb="2" eb="3">
      <t>シャ</t>
    </rPh>
    <rPh sb="4" eb="6">
      <t>ノウソン</t>
    </rPh>
    <rPh sb="6" eb="8">
      <t>ショウシャ</t>
    </rPh>
    <phoneticPr fontId="5"/>
  </si>
  <si>
    <t>まちづくりたけた（株）</t>
    <rPh sb="9" eb="10">
      <t>カブ</t>
    </rPh>
    <phoneticPr fontId="30"/>
  </si>
  <si>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</si>
  <si>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t>
    <phoneticPr fontId="2"/>
  </si>
  <si>
    <t>県所管第三セクター</t>
    <rPh sb="0" eb="1">
      <t>ケン</t>
    </rPh>
    <rPh sb="1" eb="3">
      <t>ショカン</t>
    </rPh>
    <rPh sb="3" eb="4">
      <t>ダイ</t>
    </rPh>
    <rPh sb="4" eb="5">
      <t>サン</t>
    </rPh>
    <phoneticPr fontId="2"/>
  </si>
  <si>
    <t>-</t>
    <phoneticPr fontId="2"/>
  </si>
  <si>
    <t>-</t>
    <phoneticPr fontId="2"/>
  </si>
  <si>
    <t>基金から6百万円繰入</t>
    <rPh sb="0" eb="2">
      <t>キキン</t>
    </rPh>
    <rPh sb="5" eb="8">
      <t>ヒャクマンエン</t>
    </rPh>
    <rPh sb="8" eb="10">
      <t>クリイレ</t>
    </rPh>
    <phoneticPr fontId="2"/>
  </si>
  <si>
    <t>基金から1百万円繰入</t>
    <rPh sb="0" eb="2">
      <t>キキン</t>
    </rPh>
    <rPh sb="5" eb="8">
      <t>ヒャクマンエン</t>
    </rPh>
    <rPh sb="8" eb="10">
      <t>クリイレ</t>
    </rPh>
    <phoneticPr fontId="2"/>
  </si>
  <si>
    <t>大分県市町村会館管理組合</t>
    <rPh sb="0" eb="3">
      <t>オオイタケン</t>
    </rPh>
    <rPh sb="3" eb="6">
      <t>シチョウソン</t>
    </rPh>
    <rPh sb="6" eb="8">
      <t>カイカン</t>
    </rPh>
    <rPh sb="8" eb="10">
      <t>カンリ</t>
    </rPh>
    <rPh sb="10" eb="12">
      <t>クミアイ</t>
    </rPh>
    <phoneticPr fontId="5"/>
  </si>
  <si>
    <t>基金から49百万円繰入</t>
    <rPh sb="0" eb="2">
      <t>キキン</t>
    </rPh>
    <rPh sb="6" eb="9">
      <t>ヒャクマンエン</t>
    </rPh>
    <rPh sb="9" eb="11">
      <t>クリイレ</t>
    </rPh>
    <phoneticPr fontId="2"/>
  </si>
  <si>
    <t>基金からの繰入なし</t>
    <rPh sb="0" eb="2">
      <t>キキン</t>
    </rPh>
    <rPh sb="5" eb="7">
      <t>クリイレ</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</si>
  <si>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</si>
  <si>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</si>
  <si>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</si>
  <si>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</si>
  <si>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</si>
  <si>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</si>
  <si>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</si>
  <si>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</si>
  <si>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</si>
  <si>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</si>
  <si>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</si>
  <si>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</si>
  <si>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</si>
  <si>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地方債の繰上償還の実施等で将来負担比率は類似団体と比べて低い水準にある。一方で、有形固定資産減価償却率は高くなっているが、今後は公共施設総合管理計画に基づき、老朽施設の集約化・除却等を積極的に推し進めていく予定である。</t>
    <phoneticPr fontId="2"/>
  </si>
  <si>
    <t>将来負担率及び実質公債費比率ともに類似団体よりも低い水準であり、ここ数年の指標は改善傾向にある。これは、地方債の繰上償還の実施や充当可能基金の増加によるものである。
しかしながら、平成２８年度以降は大規模な公共施設の整備が続いており、それに伴う地方債の発行額増加により、平成２９年度以降は再び指標が悪化する可能性がある。今後は、不要不急な事業は控え、市民ニーズ・行政需要実態に即した事業を厳選したうえで、地方債の発行額の抑制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</si>
</sst>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83280</c:v>
                </c:pt>
              </c:numCache>
            </c:numRef>
          </c:val>
          <c:smooth val="0"/>
          <c:extLst>
            <c:ext xmlns:c16="http://schemas.microsoft.com/office/drawing/2014/chart" uri="{C3380CC4-5D6E-409C-BE32-E72D297353CC}">
              <c16:uniqueId val="{00000000-D130-4B04-AAB0-E34BF33CAD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65476</c:v>
                </c:pt>
                <c:pt idx="1">
                  <c:v>107539</c:v>
                </c:pt>
                <c:pt idx="2">
                  <c:v>115500</c:v>
                </c:pt>
                <c:pt idx="3">
                  <c:v>102012</c:v>
                </c:pt>
                <c:pt idx="4">
                  <c:v>151523</c:v>
                </c:pt>
              </c:numCache>
            </c:numRef>
          </c:val>
          <c:smooth val="0"/>
          <c:extLst>
            <c:ext xmlns:c16="http://schemas.microsoft.com/office/drawing/2014/chart" uri="{C3380CC4-5D6E-409C-BE32-E72D297353CC}">
              <c16:uniqueId val="{00000001-D130-4B04-AAB0-E34BF33CADA5}"/>
            </c:ext>
          </c:extLst>
        </c:ser>
        <c:dLbls>
          <c:showLegendKey val="0"/>
          <c:showVal val="0"/>
          <c:showCatName val="0"/>
          <c:showSerName val="0"/>
          <c:showPercent val="0"/>
          <c:showBubbleSize val="0"/>
        </c:dLbls>
        <c:marker val="1"/>
        <c:smooth val="0"/>
        <c:axId val="88310144"/>
        <c:axId val="88311680"/>
      </c:lineChart>
      <c:catAx>
        <c:axId val="88310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11680"/>
        <c:crosses val="autoZero"/>
        <c:auto val="1"/>
        <c:lblAlgn val="ctr"/>
        <c:lblOffset val="100"/>
        <c:tickLblSkip val="1"/>
        <c:tickMarkSkip val="1"/>
        <c:noMultiLvlLbl val="0"/>
      </c:catAx>
      <c:valAx>
        <c:axId val="88311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10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7.23</c:v>
                </c:pt>
                <c:pt idx="1">
                  <c:v>7.9</c:v>
                </c:pt>
                <c:pt idx="2">
                  <c:v>8.0500000000000007</c:v>
                </c:pt>
                <c:pt idx="3">
                  <c:v>7.77</c:v>
                </c:pt>
                <c:pt idx="4">
                  <c:v>5.26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30.75</c:v>
                </c:pt>
                <c:pt idx="1">
                  <c:v>32.75</c:v>
                </c:pt>
                <c:pt idx="2">
                  <c:v>34.159999999999997</c:v>
                </c:pt>
                <c:pt idx="3">
                  <c:v>36.42</c:v>
                </c:pt>
                <c:pt idx="4">
                  <c:v>36.89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4755840"/>
        <c:axId val="94762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0.82</c:v>
                </c:pt>
                <c:pt idx="1">
                  <c:v>4.22</c:v>
                </c:pt>
                <c:pt idx="2">
                  <c:v>1.36</c:v>
                </c:pt>
                <c:pt idx="3">
                  <c:v>2.48</c:v>
                </c:pt>
                <c:pt idx="4">
                  <c:v>-4.29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4755840"/>
        <c:axId val="94762112"/>
      </c:lineChart>
      <c:catAx>
        <c:axId val="9475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762112"/>
        <c:crosses val="autoZero"/>
        <c:auto val="1"/>
        <c:lblAlgn val="ctr"/>
        <c:lblOffset val="100"/>
        <c:tickLblSkip val="1"/>
        <c:tickMarkSkip val="1"/>
        <c:noMultiLvlLbl val="0"/>
      </c:catAx>
      <c:valAx>
        <c:axId val="9476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5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長湯温泉療養文化館特別会計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0.04</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市立こども診療所特別会計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0.17</c:v>
                </c:pt>
                <c:pt idx="2">
                  <c:v>#N/A</c:v>
                </c:pt>
                <c:pt idx="3">
                  <c:v>0.18</c:v>
                </c:pt>
                <c:pt idx="4">
                  <c:v>#N/A</c:v>
                </c:pt>
                <c:pt idx="5">
                  <c:v>0.14000000000000001</c:v>
                </c:pt>
                <c:pt idx="6">
                  <c:v>#N/A</c:v>
                </c:pt>
                <c:pt idx="7">
                  <c:v>0.1</c:v>
                </c:pt>
                <c:pt idx="8">
                  <c:v>#N/A</c:v>
                </c:pt>
                <c:pt idx="9">
                  <c:v>0.23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0.82</c:v>
                </c:pt>
                <c:pt idx="2">
                  <c:v>#N/A</c:v>
                </c:pt>
                <c:pt idx="3">
                  <c:v>0.63</c:v>
                </c:pt>
                <c:pt idx="4">
                  <c:v>#N/A</c:v>
                </c:pt>
                <c:pt idx="5">
                  <c:v>1.49</c:v>
                </c:pt>
                <c:pt idx="6">
                  <c:v>#N/A</c:v>
                </c:pt>
                <c:pt idx="7">
                  <c:v>1.06</c:v>
                </c:pt>
                <c:pt idx="8">
                  <c:v>#N/A</c:v>
                </c:pt>
                <c:pt idx="9">
                  <c:v>1.01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1.41</c:v>
                </c:pt>
                <c:pt idx="2">
                  <c:v>#N/A</c:v>
                </c:pt>
                <c:pt idx="3">
                  <c:v>0.32</c:v>
                </c:pt>
                <c:pt idx="4">
                  <c:v>#N/A</c:v>
                </c:pt>
                <c:pt idx="5">
                  <c:v>0.02</c:v>
                </c:pt>
                <c:pt idx="6">
                  <c:v>#N/A</c:v>
                </c:pt>
                <c:pt idx="7">
                  <c:v>0.12</c:v>
                </c:pt>
                <c:pt idx="8">
                  <c:v>#N/A</c:v>
                </c:pt>
                <c:pt idx="9">
                  <c:v>1.66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2.42</c:v>
                </c:pt>
                <c:pt idx="2">
                  <c:v>#N/A</c:v>
                </c:pt>
                <c:pt idx="3">
                  <c:v>2.5</c:v>
                </c:pt>
                <c:pt idx="4">
                  <c:v>#N/A</c:v>
                </c:pt>
                <c:pt idx="5">
                  <c:v>2.46</c:v>
                </c:pt>
                <c:pt idx="6">
                  <c:v>#N/A</c:v>
                </c:pt>
                <c:pt idx="7">
                  <c:v>2.34</c:v>
                </c:pt>
                <c:pt idx="8">
                  <c:v>#N/A</c:v>
                </c:pt>
                <c:pt idx="9">
                  <c:v>2.57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7.01</c:v>
                </c:pt>
                <c:pt idx="2">
                  <c:v>#N/A</c:v>
                </c:pt>
                <c:pt idx="3">
                  <c:v>7.67</c:v>
                </c:pt>
                <c:pt idx="4">
                  <c:v>#N/A</c:v>
                </c:pt>
                <c:pt idx="5">
                  <c:v>7.87</c:v>
                </c:pt>
                <c:pt idx="6">
                  <c:v>#N/A</c:v>
                </c:pt>
                <c:pt idx="7">
                  <c:v>7.62</c:v>
                </c:pt>
                <c:pt idx="8">
                  <c:v>#N/A</c:v>
                </c:pt>
                <c:pt idx="9">
                  <c:v>5.01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9846144"/>
        <c:axId val="69847680"/>
      </c:barChart>
      <c:catAx>
        <c:axId val="6984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847680"/>
        <c:crosses val="autoZero"/>
        <c:auto val="1"/>
        <c:lblAlgn val="ctr"/>
        <c:lblOffset val="100"/>
        <c:tickLblSkip val="1"/>
        <c:tickMarkSkip val="1"/>
        <c:noMultiLvlLbl val="0"/>
      </c:catAx>
      <c:valAx>
        <c:axId val="6984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846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2037</c:v>
                </c:pt>
                <c:pt idx="5">
                  <c:v>1983</c:v>
                </c:pt>
                <c:pt idx="8">
                  <c:v>1981</c:v>
                </c:pt>
                <c:pt idx="11">
                  <c:v>1893</c:v>
                </c:pt>
                <c:pt idx="14">
                  <c:v>1833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35</c:v>
                </c:pt>
                <c:pt idx="3">
                  <c:v>35</c:v>
                </c:pt>
                <c:pt idx="6">
                  <c:v>36</c:v>
                </c:pt>
                <c:pt idx="9">
                  <c:v>35</c:v>
                </c:pt>
                <c:pt idx="12">
                  <c:v>34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177</c:v>
                </c:pt>
                <c:pt idx="3">
                  <c:v>164</c:v>
                </c:pt>
                <c:pt idx="6">
                  <c:v>189</c:v>
                </c:pt>
                <c:pt idx="9">
                  <c:v>172</c:v>
                </c:pt>
                <c:pt idx="12">
                  <c:v>166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2394</c:v>
                </c:pt>
                <c:pt idx="3">
                  <c:v>2271</c:v>
                </c:pt>
                <c:pt idx="6">
                  <c:v>2160</c:v>
                </c:pt>
                <c:pt idx="9">
                  <c:v>2055</c:v>
                </c:pt>
                <c:pt idx="12">
                  <c:v>2052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6919040"/>
        <c:axId val="12692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569</c:v>
                </c:pt>
                <c:pt idx="2">
                  <c:v>#N/A</c:v>
                </c:pt>
                <c:pt idx="3">
                  <c:v>#N/A</c:v>
                </c:pt>
                <c:pt idx="4">
                  <c:v>487</c:v>
                </c:pt>
                <c:pt idx="5">
                  <c:v>#N/A</c:v>
                </c:pt>
                <c:pt idx="6">
                  <c:v>#N/A</c:v>
                </c:pt>
                <c:pt idx="7">
                  <c:v>404</c:v>
                </c:pt>
                <c:pt idx="8">
                  <c:v>#N/A</c:v>
                </c:pt>
                <c:pt idx="9">
                  <c:v>#N/A</c:v>
                </c:pt>
                <c:pt idx="10">
                  <c:v>369</c:v>
                </c:pt>
                <c:pt idx="11">
                  <c:v>#N/A</c:v>
                </c:pt>
                <c:pt idx="12">
                  <c:v>#N/A</c:v>
                </c:pt>
                <c:pt idx="13">
                  <c:v>419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6919040"/>
        <c:axId val="126920960"/>
      </c:lineChart>
      <c:catAx>
        <c:axId val="1269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920960"/>
        <c:crosses val="autoZero"/>
        <c:auto val="1"/>
        <c:lblAlgn val="ctr"/>
        <c:lblOffset val="100"/>
        <c:tickLblSkip val="1"/>
        <c:tickMarkSkip val="1"/>
        <c:noMultiLvlLbl val="0"/>
      </c:catAx>
      <c:valAx>
        <c:axId val="1269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16207</c:v>
                </c:pt>
                <c:pt idx="5">
                  <c:v>15733</c:v>
                </c:pt>
                <c:pt idx="8">
                  <c:v>14922</c:v>
                </c:pt>
                <c:pt idx="11">
                  <c:v>13905</c:v>
                </c:pt>
                <c:pt idx="14">
                  <c:v>13252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518</c:v>
                </c:pt>
                <c:pt idx="5">
                  <c:v>448</c:v>
                </c:pt>
                <c:pt idx="8">
                  <c:v>390</c:v>
                </c:pt>
                <c:pt idx="11">
                  <c:v>283</c:v>
                </c:pt>
                <c:pt idx="14">
                  <c:v>250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6744</c:v>
                </c:pt>
                <c:pt idx="5">
                  <c:v>7603</c:v>
                </c:pt>
                <c:pt idx="8">
                  <c:v>8154</c:v>
                </c:pt>
                <c:pt idx="11">
                  <c:v>8323</c:v>
                </c:pt>
                <c:pt idx="14">
                  <c:v>7965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4194</c:v>
                </c:pt>
                <c:pt idx="3">
                  <c:v>3910</c:v>
                </c:pt>
                <c:pt idx="6">
                  <c:v>3601</c:v>
                </c:pt>
                <c:pt idx="9">
                  <c:v>3199</c:v>
                </c:pt>
                <c:pt idx="12">
                  <c:v>2881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1722</c:v>
                </c:pt>
                <c:pt idx="3">
                  <c:v>1639</c:v>
                </c:pt>
                <c:pt idx="6">
                  <c:v>1618</c:v>
                </c:pt>
                <c:pt idx="9">
                  <c:v>1388</c:v>
                </c:pt>
                <c:pt idx="12">
                  <c:v>1291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2742</c:v>
                </c:pt>
                <c:pt idx="3">
                  <c:v>2671</c:v>
                </c:pt>
                <c:pt idx="6">
                  <c:v>2640</c:v>
                </c:pt>
                <c:pt idx="9">
                  <c:v>2569</c:v>
                </c:pt>
                <c:pt idx="12">
                  <c:v>2353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18594</c:v>
                </c:pt>
                <c:pt idx="3">
                  <c:v>17752</c:v>
                </c:pt>
                <c:pt idx="6">
                  <c:v>16687</c:v>
                </c:pt>
                <c:pt idx="9">
                  <c:v>15577</c:v>
                </c:pt>
                <c:pt idx="12">
                  <c:v>14700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8165376"/>
        <c:axId val="128167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3788</c:v>
                </c:pt>
                <c:pt idx="2">
                  <c:v>#N/A</c:v>
                </c:pt>
                <c:pt idx="3">
                  <c:v>#N/A</c:v>
                </c:pt>
                <c:pt idx="4">
                  <c:v>2189</c:v>
                </c:pt>
                <c:pt idx="5">
                  <c:v>#N/A</c:v>
                </c:pt>
                <c:pt idx="6">
                  <c:v>#N/A</c:v>
                </c:pt>
                <c:pt idx="7">
                  <c:v>1081</c:v>
                </c:pt>
                <c:pt idx="8">
                  <c:v>#N/A</c:v>
                </c:pt>
                <c:pt idx="9">
                  <c:v>#N/A</c:v>
                </c:pt>
                <c:pt idx="10">
                  <c:v>222</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8165376"/>
        <c:axId val="128167296"/>
      </c:lineChart>
      <c:catAx>
        <c:axId val="1281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167296"/>
        <c:crosses val="autoZero"/>
        <c:auto val="1"/>
        <c:lblAlgn val="ctr"/>
        <c:lblOffset val="100"/>
        <c:tickLblSkip val="1"/>
        <c:tickMarkSkip val="1"/>
        <c:noMultiLvlLbl val="0"/>
      </c:catAx>
      <c:valAx>
        <c:axId val="12816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6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{15CB3D19-B217-4183-901A-E64E0C5BF804}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{28FC0E7F-09F9-4179-B87E-90E7462D72A5}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{05F7879B-9DDB-4B2B-8CDA-F86A74E92178}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{60971768-A257-438F-AC43-BEF679A03CA2}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{CB37A96E-CE37-4E77-B42F-5703203E6ED7}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66.7</c:v>
                </c:pt>
              </c:numCache>
            </c:numRef>
          </c:xVal>
          <c:yVal>
            <c:numRef>
              <c:f>公会計指標分析・財政指標組合せ分析表!$K$51:$O$51</c:f>
              <c:numCache>
                <c:formatCode>#,##0.0;"▲ "#,##0.0</c:formatCode>
                <c:ptCount val="5"/>
                <c:pt idx="3">
                  <c:v>2.4</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{FED1F07B-688F-4CF7-A337-BA660314EA67}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{C85AE86D-583D-4F25-866F-8D695D0D7E53}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{3F434BF7-0BFC-493D-9FA1-DE87BA39961F}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{996DA84B-22D6-4BF3-B8DE-62DB019B6E8B}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{7823E3C5-2640-4BAA-99E4-1B8890D4465D}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0666496"/>
        <c:axId val="70697344"/>
      </c:scatterChart>
      <c:valAx>
        <c:axId val="70666496"/>
        <c:scaling>
          <c:orientation val="minMax"/>
          <c:max val="67.399999999999991"/>
          <c:min val="58.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697344"/>
        <c:crosses val="autoZero"/>
        <c:crossBetween val="midCat"/>
      </c:valAx>
      <c:valAx>
        <c:axId val="70697344"/>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666496"/>
        <c:crosses val="autoZero"/>
        <c:crossBetween val="midCat"/>
        <c:majorUnit val="4.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{3416EB95-1AD0-4A94-9708-9C48B4B9B966}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{2D7E9C4F-4F66-494D-8F09-511B2381C475}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{853968C5-90D2-413F-B528-55EAB845E04B}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{87FAEE10-CF2F-4EAD-9DA5-AA42F092C371}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{DB7B6706-D2AB-4B78-B21A-AA7286B72F50}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6.2</c:v>
                </c:pt>
                <c:pt idx="2">
                  <c:v>5.2</c:v>
                </c:pt>
                <c:pt idx="3">
                  <c:v>4.5</c:v>
                </c:pt>
                <c:pt idx="4">
                  <c:v>4.4000000000000004</c:v>
                </c:pt>
              </c:numCache>
            </c:numRef>
          </c:xVal>
          <c:yVal>
            <c:numRef>
              <c:f>公会計指標分析・財政指標組合せ分析表!$K$73:$O$73</c:f>
              <c:numCache>
                <c:formatCode>#,##0.0;"▲ "#,##0.0</c:formatCode>
                <c:ptCount val="5"/>
                <c:pt idx="0">
                  <c:v>40.5</c:v>
                </c:pt>
                <c:pt idx="1">
                  <c:v>23.4</c:v>
                </c:pt>
                <c:pt idx="2">
                  <c:v>11.8</c:v>
                </c:pt>
                <c:pt idx="3">
                  <c:v>2.4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{B13AC896-1588-482C-BE8F-47AC93C847B0}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{96A43867-A0B9-4E71-B84E-DA5DFFC01988}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{A3F9171D-908E-4AE5-9FAE-2321E6EC820B}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{6F5B4509-8151-40C0-92E9-2C5084357ED0}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{DA216BA8-7FE9-4A61-803F-6E3E67195BCF}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0752512"/>
        <c:axId val="120672640"/>
      </c:scatterChart>
      <c:valAx>
        <c:axId val="70752512"/>
        <c:scaling>
          <c:orientation val="minMax"/>
          <c:max val="13.1"/>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672640"/>
        <c:crosses val="autoZero"/>
        <c:crossBetween val="midCat"/>
      </c:valAx>
      <c:valAx>
        <c:axId val="120672640"/>
        <c:scaling>
          <c:orientation val="minMax"/>
          <c:max val="7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75251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22,812
22,609
477.53
20,483,023
19,528,350
552,527
10,501,556
14,700,373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人口減少や全国平均を上回る高齢化率（平成２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年度末４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％）に加え、市内に中心となる産業がないこと等により、財政基盤が弱く、類似団体平均を大きく下回っている。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組織の見直し、民間サービスの民間委託等による歳出の徹底的な見直しと新生ビジョンに沿った施策の重点化の両立に努め、活力あるまちづくりを展開しつつ、行政の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13758</xdr:rowOff>
    </xdr:to>
    <xdr:cxnSp macro="">
      <xdr:nvCxnSpPr>
        <xdr:cNvPr id="68" name="直線コネクタ 67"/>
        <xdr:cNvCxnSpPr/>
      </xdr:nvCxnSpPr>
      <xdr:spPr>
        <a:xfrm flipV="1">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13758</xdr:rowOff>
    </xdr:to>
    <xdr:cxnSp macro="">
      <xdr:nvCxnSpPr>
        <xdr:cNvPr id="74" name="直線コネクタ 73"/>
        <xdr:cNvCxnSpPr/>
      </xdr:nvCxnSpPr>
      <xdr:spPr>
        <a:xfrm>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４．４ポイント</a:t>
          </a:r>
          <a:r>
            <a:rPr kumimoji="1" lang="ja-JP" altLang="ja-JP" sz="1100">
              <a:solidFill>
                <a:schemeClr val="dk1"/>
              </a:solidFill>
              <a:effectLst/>
              <a:latin typeface="+mn-lt"/>
              <a:ea typeface="+mn-ea"/>
              <a:cs typeface="+mn-cs"/>
            </a:rPr>
            <a:t>上昇し</a:t>
          </a:r>
          <a:r>
            <a:rPr kumimoji="1" lang="ja-JP" altLang="en-US" sz="1100">
              <a:solidFill>
                <a:schemeClr val="dk1"/>
              </a:solidFill>
              <a:effectLst/>
              <a:latin typeface="+mn-lt"/>
              <a:ea typeface="+mn-ea"/>
              <a:cs typeface="+mn-cs"/>
            </a:rPr>
            <a:t>９３．２</a:t>
          </a:r>
          <a:r>
            <a:rPr kumimoji="1" lang="ja-JP" altLang="ja-JP" sz="1100">
              <a:solidFill>
                <a:schemeClr val="dk1"/>
              </a:solidFill>
              <a:effectLst/>
              <a:latin typeface="+mn-lt"/>
              <a:ea typeface="+mn-ea"/>
              <a:cs typeface="+mn-cs"/>
            </a:rPr>
            <a:t>％となったが、これは</a:t>
          </a:r>
          <a:r>
            <a:rPr kumimoji="1" lang="ja-JP" altLang="en-US" sz="1100">
              <a:solidFill>
                <a:schemeClr val="dk1"/>
              </a:solidFill>
              <a:effectLst/>
              <a:latin typeface="+mn-lt"/>
              <a:ea typeface="+mn-ea"/>
              <a:cs typeface="+mn-cs"/>
            </a:rPr>
            <a:t>主に普通交付税の減少により</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が４億円近く</a:t>
          </a:r>
          <a:r>
            <a:rPr kumimoji="1" lang="ja-JP" altLang="ja-JP" sz="1100">
              <a:solidFill>
                <a:schemeClr val="dk1"/>
              </a:solidFill>
              <a:effectLst/>
              <a:latin typeface="+mn-lt"/>
              <a:ea typeface="+mn-ea"/>
              <a:cs typeface="+mn-cs"/>
            </a:rPr>
            <a:t>減少したためである。</a:t>
          </a:r>
          <a:r>
            <a:rPr kumimoji="1" lang="ja-JP" altLang="en-US" sz="1100">
              <a:solidFill>
                <a:schemeClr val="dk1"/>
              </a:solidFill>
              <a:effectLst/>
              <a:latin typeface="+mn-lt"/>
              <a:ea typeface="+mn-ea"/>
              <a:cs typeface="+mn-cs"/>
            </a:rPr>
            <a:t>その要因は</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年度から合併算定替割増額の</a:t>
          </a:r>
          <a:r>
            <a:rPr kumimoji="1" lang="ja-JP" altLang="en-US" sz="1100">
              <a:solidFill>
                <a:schemeClr val="dk1"/>
              </a:solidFill>
              <a:effectLst/>
              <a:latin typeface="+mn-lt"/>
              <a:ea typeface="+mn-ea"/>
              <a:cs typeface="+mn-cs"/>
            </a:rPr>
            <a:t>段階的</a:t>
          </a:r>
          <a:r>
            <a:rPr kumimoji="1" lang="ja-JP" altLang="ja-JP" sz="1100">
              <a:solidFill>
                <a:schemeClr val="dk1"/>
              </a:solidFill>
              <a:effectLst/>
              <a:latin typeface="+mn-lt"/>
              <a:ea typeface="+mn-ea"/>
              <a:cs typeface="+mn-cs"/>
            </a:rPr>
            <a:t>縮減が適用されるようになったため</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より緻密な財政シュミレーションを立てると同時に、行財政改革の取組み強化を図り、経常経費の削減の徹底に努めなければならない。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121013</xdr:rowOff>
    </xdr:from>
    <xdr:to>
      <xdr:col>7</xdr:col>
      <xdr:colOff>152400</xdr:colOff>
      <xdr:row>60</xdr:row>
      <xdr:rowOff>101237</xdr:rowOff>
    </xdr:to>
    <xdr:cxnSp macro="">
      <xdr:nvCxnSpPr>
        <xdr:cNvPr id="133" name="直線コネクタ 132"/>
        <xdr:cNvCxnSpPr/>
      </xdr:nvCxnSpPr>
      <xdr:spPr>
        <a:xfrm>
          <a:off x="4114800" y="10236563"/>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69306</xdr:rowOff>
    </xdr:from>
    <xdr:to>
      <xdr:col>6</xdr:col>
      <xdr:colOff>0</xdr:colOff>
      <xdr:row>59</xdr:row>
      <xdr:rowOff>121013</xdr:rowOff>
    </xdr:to>
    <xdr:cxnSp macro="">
      <xdr:nvCxnSpPr>
        <xdr:cNvPr id="136" name="直線コネクタ 135"/>
        <xdr:cNvCxnSpPr/>
      </xdr:nvCxnSpPr>
      <xdr:spPr>
        <a:xfrm>
          <a:off x="3225800" y="1018485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69306</xdr:rowOff>
    </xdr:from>
    <xdr:to>
      <xdr:col>4</xdr:col>
      <xdr:colOff>482600</xdr:colOff>
      <xdr:row>59</xdr:row>
      <xdr:rowOff>72753</xdr:rowOff>
    </xdr:to>
    <xdr:cxnSp macro="">
      <xdr:nvCxnSpPr>
        <xdr:cNvPr id="139" name="直線コネクタ 138"/>
        <xdr:cNvCxnSpPr/>
      </xdr:nvCxnSpPr>
      <xdr:spPr>
        <a:xfrm flipV="1">
          <a:off x="2336800" y="1018485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139354</xdr:rowOff>
    </xdr:from>
    <xdr:ext cx="762000" cy="259045"/>
    <xdr:sp macro="" textlink="">
      <xdr:nvSpPr>
        <xdr:cNvPr id="141" name="テキスト ボックス 140"/>
        <xdr:cNvSpPr txBox="1"/>
      </xdr:nvSpPr>
      <xdr:spPr>
        <a:xfrm>
          <a:off x="2844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72753</xdr:rowOff>
    </xdr:from>
    <xdr:to>
      <xdr:col>3</xdr:col>
      <xdr:colOff>279400</xdr:colOff>
      <xdr:row>60</xdr:row>
      <xdr:rowOff>52977</xdr:rowOff>
    </xdr:to>
    <xdr:cxnSp macro="">
      <xdr:nvCxnSpPr>
        <xdr:cNvPr id="142" name="直線コネクタ 141"/>
        <xdr:cNvCxnSpPr/>
      </xdr:nvCxnSpPr>
      <xdr:spPr>
        <a:xfrm flipV="1">
          <a:off x="1447800" y="1018830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133730</xdr:rowOff>
    </xdr:from>
    <xdr:ext cx="762000" cy="259045"/>
    <xdr:sp macro="" textlink="">
      <xdr:nvSpPr>
        <xdr:cNvPr id="144" name="テキスト ボックス 143"/>
        <xdr:cNvSpPr txBox="1"/>
      </xdr:nvSpPr>
      <xdr:spPr>
        <a:xfrm>
          <a:off x="1955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154412</xdr:rowOff>
    </xdr:from>
    <xdr:ext cx="762000" cy="259045"/>
    <xdr:sp macro="" textlink="">
      <xdr:nvSpPr>
        <xdr:cNvPr id="146" name="テキスト ボックス 145"/>
        <xdr:cNvSpPr txBox="1"/>
      </xdr:nvSpPr>
      <xdr:spPr>
        <a:xfrm>
          <a:off x="1066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50437</xdr:rowOff>
    </xdr:from>
    <xdr:to>
      <xdr:col>7</xdr:col>
      <xdr:colOff>203200</xdr:colOff>
      <xdr:row>60</xdr:row>
      <xdr:rowOff>152037</xdr:rowOff>
    </xdr:to>
    <xdr:sp macro="" textlink="">
      <xdr:nvSpPr>
        <xdr:cNvPr id="152" name="円/楕円 151"/>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22514</xdr:rowOff>
    </xdr:from>
    <xdr:ext cx="762000" cy="259045"/>
    <xdr:sp macro="" textlink="">
      <xdr:nvSpPr>
        <xdr:cNvPr id="153" name="財政構造の弾力性該当値テキスト"/>
        <xdr:cNvSpPr txBox="1"/>
      </xdr:nvSpPr>
      <xdr:spPr>
        <a:xfrm>
          <a:off x="5041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70213</xdr:rowOff>
    </xdr:from>
    <xdr:to>
      <xdr:col>6</xdr:col>
      <xdr:colOff>50800</xdr:colOff>
      <xdr:row>60</xdr:row>
      <xdr:rowOff>363</xdr:rowOff>
    </xdr:to>
    <xdr:sp macro="" textlink="">
      <xdr:nvSpPr>
        <xdr:cNvPr id="154" name="円/楕円 153"/>
        <xdr:cNvSpPr/>
      </xdr:nvSpPr>
      <xdr:spPr>
        <a:xfrm>
          <a:off x="4064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156590</xdr:rowOff>
    </xdr:from>
    <xdr:ext cx="736600" cy="259045"/>
    <xdr:sp macro="" textlink="">
      <xdr:nvSpPr>
        <xdr:cNvPr id="155" name="テキスト ボックス 154"/>
        <xdr:cNvSpPr txBox="1"/>
      </xdr:nvSpPr>
      <xdr:spPr>
        <a:xfrm>
          <a:off x="3733800" y="1027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18506</xdr:rowOff>
    </xdr:from>
    <xdr:to>
      <xdr:col>4</xdr:col>
      <xdr:colOff>533400</xdr:colOff>
      <xdr:row>59</xdr:row>
      <xdr:rowOff>120106</xdr:rowOff>
    </xdr:to>
    <xdr:sp macro="" textlink="">
      <xdr:nvSpPr>
        <xdr:cNvPr id="156" name="円/楕円 155"/>
        <xdr:cNvSpPr/>
      </xdr:nvSpPr>
      <xdr:spPr>
        <a:xfrm>
          <a:off x="3175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130283</xdr:rowOff>
    </xdr:from>
    <xdr:ext cx="762000" cy="259045"/>
    <xdr:sp macro="" textlink="">
      <xdr:nvSpPr>
        <xdr:cNvPr id="157" name="テキスト ボックス 156"/>
        <xdr:cNvSpPr txBox="1"/>
      </xdr:nvSpPr>
      <xdr:spPr>
        <a:xfrm>
          <a:off x="2844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21953</xdr:rowOff>
    </xdr:from>
    <xdr:to>
      <xdr:col>3</xdr:col>
      <xdr:colOff>330200</xdr:colOff>
      <xdr:row>59</xdr:row>
      <xdr:rowOff>123553</xdr:rowOff>
    </xdr:to>
    <xdr:sp macro="" textlink="">
      <xdr:nvSpPr>
        <xdr:cNvPr id="158" name="円/楕円 157"/>
        <xdr:cNvSpPr/>
      </xdr:nvSpPr>
      <xdr:spPr>
        <a:xfrm>
          <a:off x="2286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108330</xdr:rowOff>
    </xdr:from>
    <xdr:ext cx="762000" cy="259045"/>
    <xdr:sp macro="" textlink="">
      <xdr:nvSpPr>
        <xdr:cNvPr id="159" name="テキスト ボックス 158"/>
        <xdr:cNvSpPr txBox="1"/>
      </xdr:nvSpPr>
      <xdr:spPr>
        <a:xfrm>
          <a:off x="1955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2177</xdr:rowOff>
    </xdr:from>
    <xdr:to>
      <xdr:col>2</xdr:col>
      <xdr:colOff>127000</xdr:colOff>
      <xdr:row>60</xdr:row>
      <xdr:rowOff>103777</xdr:rowOff>
    </xdr:to>
    <xdr:sp macro="" textlink="">
      <xdr:nvSpPr>
        <xdr:cNvPr id="160" name="円/楕円 159"/>
        <xdr:cNvSpPr/>
      </xdr:nvSpPr>
      <xdr:spPr>
        <a:xfrm>
          <a:off x="1397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88554</xdr:rowOff>
    </xdr:from>
    <xdr:ext cx="762000" cy="259045"/>
    <xdr:sp macro="" textlink="">
      <xdr:nvSpPr>
        <xdr:cNvPr id="161" name="テキスト ボックス 160"/>
        <xdr:cNvSpPr txBox="1"/>
      </xdr:nvSpPr>
      <xdr:spPr>
        <a:xfrm>
          <a:off x="1066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[281,659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県内平均を大きく上回り、類似団体の中でも最低水準となっている。その最大の要因は、人口千人当たり職員数でも全国平均を大きく上回る人件費であることから、行財政改革大綱や定員管理計画に基づき、適正水準への見直しを図っていく必要がある。</a:t>
          </a:r>
          <a:endParaRPr lang="ja-JP" altLang="ja-JP" sz="1400">
            <a:effectLst/>
          </a:endParaRPr>
        </a:p>
        <a:p>
          <a:r>
            <a:rPr kumimoji="1" lang="ja-JP" altLang="ja-JP" sz="1100">
              <a:solidFill>
                <a:schemeClr val="dk1"/>
              </a:solidFill>
              <a:effectLst/>
              <a:latin typeface="+mn-lt"/>
              <a:ea typeface="+mn-ea"/>
              <a:cs typeface="+mn-cs"/>
            </a:rPr>
            <a:t>　 今後は、主に直営で運営している施設関係を、民間でも実施可能な部分については、指定管理者制度の導入による民間委託や民間譲渡等を進め、コストの低減を図っていく方針である。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106245</xdr:rowOff>
    </xdr:from>
    <xdr:to>
      <xdr:col>7</xdr:col>
      <xdr:colOff>152400</xdr:colOff>
      <xdr:row>89</xdr:row>
      <xdr:rowOff>2761</xdr:rowOff>
    </xdr:to>
    <xdr:cxnSp macro="">
      <xdr:nvCxnSpPr>
        <xdr:cNvPr id="196" name="直線コネクタ 195"/>
        <xdr:cNvCxnSpPr/>
      </xdr:nvCxnSpPr>
      <xdr:spPr>
        <a:xfrm>
          <a:off x="4114800" y="15193845"/>
          <a:ext cx="838200" cy="6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45324</xdr:rowOff>
    </xdr:from>
    <xdr:to>
      <xdr:col>6</xdr:col>
      <xdr:colOff>0</xdr:colOff>
      <xdr:row>88</xdr:row>
      <xdr:rowOff>106245</xdr:rowOff>
    </xdr:to>
    <xdr:cxnSp macro="">
      <xdr:nvCxnSpPr>
        <xdr:cNvPr id="199" name="直線コネクタ 198"/>
        <xdr:cNvCxnSpPr/>
      </xdr:nvCxnSpPr>
      <xdr:spPr>
        <a:xfrm>
          <a:off x="3225800" y="15132924"/>
          <a:ext cx="889000" cy="6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86296</xdr:rowOff>
    </xdr:from>
    <xdr:to>
      <xdr:col>4</xdr:col>
      <xdr:colOff>482600</xdr:colOff>
      <xdr:row>88</xdr:row>
      <xdr:rowOff>45324</xdr:rowOff>
    </xdr:to>
    <xdr:cxnSp macro="">
      <xdr:nvCxnSpPr>
        <xdr:cNvPr id="202" name="直線コネクタ 201"/>
        <xdr:cNvCxnSpPr/>
      </xdr:nvCxnSpPr>
      <xdr:spPr>
        <a:xfrm>
          <a:off x="2336800" y="15002446"/>
          <a:ext cx="889000" cy="1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86296</xdr:rowOff>
    </xdr:from>
    <xdr:to>
      <xdr:col>3</xdr:col>
      <xdr:colOff>279400</xdr:colOff>
      <xdr:row>87</xdr:row>
      <xdr:rowOff>154076</xdr:rowOff>
    </xdr:to>
    <xdr:cxnSp macro="">
      <xdr:nvCxnSpPr>
        <xdr:cNvPr id="205" name="直線コネクタ 204"/>
        <xdr:cNvCxnSpPr/>
      </xdr:nvCxnSpPr>
      <xdr:spPr>
        <a:xfrm flipV="1">
          <a:off x="1447800" y="15002446"/>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18958</xdr:rowOff>
    </xdr:from>
    <xdr:ext cx="762000" cy="259045"/>
    <xdr:sp macro="" textlink="">
      <xdr:nvSpPr>
        <xdr:cNvPr id="207" name="テキスト ボックス 206"/>
        <xdr:cNvSpPr txBox="1"/>
      </xdr:nvSpPr>
      <xdr:spPr>
        <a:xfrm>
          <a:off x="1955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148688</xdr:rowOff>
    </xdr:from>
    <xdr:ext cx="762000" cy="259045"/>
    <xdr:sp macro="" textlink="">
      <xdr:nvSpPr>
        <xdr:cNvPr id="209" name="テキスト ボックス 208"/>
        <xdr:cNvSpPr txBox="1"/>
      </xdr:nvSpPr>
      <xdr:spPr>
        <a:xfrm>
          <a:off x="1066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123411</xdr:rowOff>
    </xdr:from>
    <xdr:to>
      <xdr:col>7</xdr:col>
      <xdr:colOff>203200</xdr:colOff>
      <xdr:row>89</xdr:row>
      <xdr:rowOff>53561</xdr:rowOff>
    </xdr:to>
    <xdr:sp macro="" textlink="">
      <xdr:nvSpPr>
        <xdr:cNvPr id="215" name="円/楕円 214"/>
        <xdr:cNvSpPr/>
      </xdr:nvSpPr>
      <xdr:spPr>
        <a:xfrm>
          <a:off x="4902200" y="152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19288</xdr:rowOff>
    </xdr:from>
    <xdr:ext cx="762000" cy="259045"/>
    <xdr:sp macro="" textlink="">
      <xdr:nvSpPr>
        <xdr:cNvPr id="216" name="人件費・物件費等の状況該当値テキスト"/>
        <xdr:cNvSpPr txBox="1"/>
      </xdr:nvSpPr>
      <xdr:spPr>
        <a:xfrm>
          <a:off x="5041900" y="1510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281,659</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55445</xdr:rowOff>
    </xdr:from>
    <xdr:to>
      <xdr:col>6</xdr:col>
      <xdr:colOff>50800</xdr:colOff>
      <xdr:row>88</xdr:row>
      <xdr:rowOff>157045</xdr:rowOff>
    </xdr:to>
    <xdr:sp macro="" textlink="">
      <xdr:nvSpPr>
        <xdr:cNvPr id="217" name="円/楕円 216"/>
        <xdr:cNvSpPr/>
      </xdr:nvSpPr>
      <xdr:spPr>
        <a:xfrm>
          <a:off x="4064000" y="151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141822</xdr:rowOff>
    </xdr:from>
    <xdr:ext cx="736600" cy="259045"/>
    <xdr:sp macro="" textlink="">
      <xdr:nvSpPr>
        <xdr:cNvPr id="218" name="テキスト ボックス 217"/>
        <xdr:cNvSpPr txBox="1"/>
      </xdr:nvSpPr>
      <xdr:spPr>
        <a:xfrm>
          <a:off x="3733800" y="1522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273,209</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165974</xdr:rowOff>
    </xdr:from>
    <xdr:to>
      <xdr:col>4</xdr:col>
      <xdr:colOff>533400</xdr:colOff>
      <xdr:row>88</xdr:row>
      <xdr:rowOff>96124</xdr:rowOff>
    </xdr:to>
    <xdr:sp macro="" textlink="">
      <xdr:nvSpPr>
        <xdr:cNvPr id="219" name="円/楕円 218"/>
        <xdr:cNvSpPr/>
      </xdr:nvSpPr>
      <xdr:spPr>
        <a:xfrm>
          <a:off x="3175000" y="150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80901</xdr:rowOff>
    </xdr:from>
    <xdr:ext cx="762000" cy="259045"/>
    <xdr:sp macro="" textlink="">
      <xdr:nvSpPr>
        <xdr:cNvPr id="220" name="テキスト ボックス 219"/>
        <xdr:cNvSpPr txBox="1"/>
      </xdr:nvSpPr>
      <xdr:spPr>
        <a:xfrm>
          <a:off x="2844800" y="1516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265,635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35496</xdr:rowOff>
    </xdr:from>
    <xdr:to>
      <xdr:col>3</xdr:col>
      <xdr:colOff>330200</xdr:colOff>
      <xdr:row>87</xdr:row>
      <xdr:rowOff>137096</xdr:rowOff>
    </xdr:to>
    <xdr:sp macro="" textlink="">
      <xdr:nvSpPr>
        <xdr:cNvPr id="221" name="円/楕円 220"/>
        <xdr:cNvSpPr/>
      </xdr:nvSpPr>
      <xdr:spPr>
        <a:xfrm>
          <a:off x="2286000" y="1495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121873</xdr:rowOff>
    </xdr:from>
    <xdr:ext cx="762000" cy="259045"/>
    <xdr:sp macro="" textlink="">
      <xdr:nvSpPr>
        <xdr:cNvPr id="222" name="テキスト ボックス 221"/>
        <xdr:cNvSpPr txBox="1"/>
      </xdr:nvSpPr>
      <xdr:spPr>
        <a:xfrm>
          <a:off x="1955800" y="1503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249,413</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103276</xdr:rowOff>
    </xdr:from>
    <xdr:to>
      <xdr:col>2</xdr:col>
      <xdr:colOff>127000</xdr:colOff>
      <xdr:row>88</xdr:row>
      <xdr:rowOff>33426</xdr:rowOff>
    </xdr:to>
    <xdr:sp macro="" textlink="">
      <xdr:nvSpPr>
        <xdr:cNvPr id="223" name="円/楕円 222"/>
        <xdr:cNvSpPr/>
      </xdr:nvSpPr>
      <xdr:spPr>
        <a:xfrm>
          <a:off x="1397000" y="150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18203</xdr:rowOff>
    </xdr:from>
    <xdr:ext cx="762000" cy="259045"/>
    <xdr:sp macro="" textlink="">
      <xdr:nvSpPr>
        <xdr:cNvPr id="224" name="テキスト ボックス 223"/>
        <xdr:cNvSpPr txBox="1"/>
      </xdr:nvSpPr>
      <xdr:spPr>
        <a:xfrm>
          <a:off x="1066800" y="1510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257,840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職員給与のカットや職員手当の見直しなどを実施してきたが、類似団体平均よりも依然として高い水準にある。今後は、給与体系の見直しなど、より一層の職員給の適正化に努めていく必要がある。</a:t>
          </a:r>
          <a:endParaRPr lang="ja-JP" altLang="ja-JP" sz="1400">
            <a:effectLst/>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年度の指数悪化は国家公務員給与減額支給措置を国に準じて行っていなかったことによるものである。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13652</xdr:rowOff>
    </xdr:from>
    <xdr:to>
      <xdr:col>24</xdr:col>
      <xdr:colOff>558800</xdr:colOff>
      <xdr:row>85</xdr:row>
      <xdr:rowOff>61913</xdr:rowOff>
    </xdr:to>
    <xdr:cxnSp macro="">
      <xdr:nvCxnSpPr>
        <xdr:cNvPr id="254" name="直線コネクタ 253"/>
        <xdr:cNvCxnSpPr/>
      </xdr:nvCxnSpPr>
      <xdr:spPr>
        <a:xfrm flipV="1">
          <a:off x="16179800" y="1458690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160973</xdr:rowOff>
    </xdr:from>
    <xdr:to>
      <xdr:col>23</xdr:col>
      <xdr:colOff>406400</xdr:colOff>
      <xdr:row>85</xdr:row>
      <xdr:rowOff>61913</xdr:rowOff>
    </xdr:to>
    <xdr:cxnSp macro="">
      <xdr:nvCxnSpPr>
        <xdr:cNvPr id="257" name="直線コネクタ 256"/>
        <xdr:cNvCxnSpPr/>
      </xdr:nvCxnSpPr>
      <xdr:spPr>
        <a:xfrm>
          <a:off x="15290800" y="145627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13652</xdr:rowOff>
    </xdr:from>
    <xdr:to>
      <xdr:col>23</xdr:col>
      <xdr:colOff>457200</xdr:colOff>
      <xdr:row>84</xdr:row>
      <xdr:rowOff>115252</xdr:rowOff>
    </xdr:to>
    <xdr:sp macro="" textlink="">
      <xdr:nvSpPr>
        <xdr:cNvPr id="258" name="フローチャート : 判断 257"/>
        <xdr:cNvSpPr/>
      </xdr:nvSpPr>
      <xdr:spPr>
        <a:xfrm>
          <a:off x="16129000" y="1441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125429</xdr:rowOff>
    </xdr:from>
    <xdr:ext cx="736600" cy="259045"/>
    <xdr:sp macro="" textlink="">
      <xdr:nvSpPr>
        <xdr:cNvPr id="259" name="テキスト ボックス 258"/>
        <xdr:cNvSpPr txBox="1"/>
      </xdr:nvSpPr>
      <xdr:spPr>
        <a:xfrm>
          <a:off x="15798800" y="1418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160973</xdr:rowOff>
    </xdr:to>
    <xdr:cxnSp macro="">
      <xdr:nvCxnSpPr>
        <xdr:cNvPr id="260" name="直線コネクタ 259"/>
        <xdr:cNvCxnSpPr/>
      </xdr:nvCxnSpPr>
      <xdr:spPr>
        <a:xfrm>
          <a:off x="14401800" y="1450848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136843</xdr:rowOff>
    </xdr:from>
    <xdr:to>
      <xdr:col>22</xdr:col>
      <xdr:colOff>254000</xdr:colOff>
      <xdr:row>84</xdr:row>
      <xdr:rowOff>66993</xdr:rowOff>
    </xdr:to>
    <xdr:sp macro="" textlink="">
      <xdr:nvSpPr>
        <xdr:cNvPr id="261" name="フローチャート : 判断 260"/>
        <xdr:cNvSpPr/>
      </xdr:nvSpPr>
      <xdr:spPr>
        <a:xfrm>
          <a:off x="15240000" y="1436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77170</xdr:rowOff>
    </xdr:from>
    <xdr:ext cx="762000" cy="259045"/>
    <xdr:sp macro="" textlink="">
      <xdr:nvSpPr>
        <xdr:cNvPr id="262" name="テキスト ボックス 261"/>
        <xdr:cNvSpPr txBox="1"/>
      </xdr:nvSpPr>
      <xdr:spPr>
        <a:xfrm>
          <a:off x="14909800" y="1413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42227</xdr:rowOff>
    </xdr:to>
    <xdr:cxnSp macro="">
      <xdr:nvCxnSpPr>
        <xdr:cNvPr id="263" name="直線コネクタ 262"/>
        <xdr:cNvCxnSpPr/>
      </xdr:nvCxnSpPr>
      <xdr:spPr>
        <a:xfrm flipV="1">
          <a:off x="13512800" y="14508480"/>
          <a:ext cx="889000" cy="6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136843</xdr:rowOff>
    </xdr:from>
    <xdr:to>
      <xdr:col>21</xdr:col>
      <xdr:colOff>50800</xdr:colOff>
      <xdr:row>84</xdr:row>
      <xdr:rowOff>66993</xdr:rowOff>
    </xdr:to>
    <xdr:sp macro="" textlink="">
      <xdr:nvSpPr>
        <xdr:cNvPr id="264" name="フローチャート : 判断 263"/>
        <xdr:cNvSpPr/>
      </xdr:nvSpPr>
      <xdr:spPr>
        <a:xfrm>
          <a:off x="14351000" y="1436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77170</xdr:rowOff>
    </xdr:from>
    <xdr:ext cx="762000" cy="259045"/>
    <xdr:sp macro="" textlink="">
      <xdr:nvSpPr>
        <xdr:cNvPr id="265" name="テキスト ボックス 264"/>
        <xdr:cNvSpPr txBox="1"/>
      </xdr:nvSpPr>
      <xdr:spPr>
        <a:xfrm>
          <a:off x="14020800" y="1413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99061</xdr:rowOff>
    </xdr:from>
    <xdr:to>
      <xdr:col>19</xdr:col>
      <xdr:colOff>533400</xdr:colOff>
      <xdr:row>87</xdr:row>
      <xdr:rowOff>29211</xdr:rowOff>
    </xdr:to>
    <xdr:sp macro="" textlink="">
      <xdr:nvSpPr>
        <xdr:cNvPr id="266" name="フローチャート : 判断 265"/>
        <xdr:cNvSpPr/>
      </xdr:nvSpPr>
      <xdr:spPr>
        <a:xfrm>
          <a:off x="13462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39388</xdr:rowOff>
    </xdr:from>
    <xdr:ext cx="762000" cy="259045"/>
    <xdr:sp macro="" textlink="">
      <xdr:nvSpPr>
        <xdr:cNvPr id="267" name="テキスト ボックス 266"/>
        <xdr:cNvSpPr txBox="1"/>
      </xdr:nvSpPr>
      <xdr:spPr>
        <a:xfrm>
          <a:off x="13131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134302</xdr:rowOff>
    </xdr:from>
    <xdr:to>
      <xdr:col>24</xdr:col>
      <xdr:colOff>609600</xdr:colOff>
      <xdr:row>85</xdr:row>
      <xdr:rowOff>64452</xdr:rowOff>
    </xdr:to>
    <xdr:sp macro="" textlink="">
      <xdr:nvSpPr>
        <xdr:cNvPr id="273" name="円/楕円 272"/>
        <xdr:cNvSpPr/>
      </xdr:nvSpPr>
      <xdr:spPr>
        <a:xfrm>
          <a:off x="169672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106379</xdr:rowOff>
    </xdr:from>
    <xdr:ext cx="762000" cy="259045"/>
    <xdr:sp macro="" textlink="">
      <xdr:nvSpPr>
        <xdr:cNvPr id="274" name="給与水準   （国との比較）該当値テキスト"/>
        <xdr:cNvSpPr txBox="1"/>
      </xdr:nvSpPr>
      <xdr:spPr>
        <a:xfrm>
          <a:off x="17106900" y="145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11113</xdr:rowOff>
    </xdr:from>
    <xdr:to>
      <xdr:col>23</xdr:col>
      <xdr:colOff>457200</xdr:colOff>
      <xdr:row>85</xdr:row>
      <xdr:rowOff>112713</xdr:rowOff>
    </xdr:to>
    <xdr:sp macro="" textlink="">
      <xdr:nvSpPr>
        <xdr:cNvPr id="275" name="円/楕円 274"/>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97490</xdr:rowOff>
    </xdr:from>
    <xdr:ext cx="736600" cy="259045"/>
    <xdr:sp macro="" textlink="">
      <xdr:nvSpPr>
        <xdr:cNvPr id="276" name="テキスト ボックス 275"/>
        <xdr:cNvSpPr txBox="1"/>
      </xdr:nvSpPr>
      <xdr:spPr>
        <a:xfrm>
          <a:off x="15798800" y="1467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110173</xdr:rowOff>
    </xdr:from>
    <xdr:to>
      <xdr:col>22</xdr:col>
      <xdr:colOff>254000</xdr:colOff>
      <xdr:row>85</xdr:row>
      <xdr:rowOff>40323</xdr:rowOff>
    </xdr:to>
    <xdr:sp macro="" textlink="">
      <xdr:nvSpPr>
        <xdr:cNvPr id="277" name="円/楕円 276"/>
        <xdr:cNvSpPr/>
      </xdr:nvSpPr>
      <xdr:spPr>
        <a:xfrm>
          <a:off x="15240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25100</xdr:rowOff>
    </xdr:from>
    <xdr:ext cx="762000" cy="259045"/>
    <xdr:sp macro="" textlink="">
      <xdr:nvSpPr>
        <xdr:cNvPr id="278" name="テキスト ボックス 277"/>
        <xdr:cNvSpPr txBox="1"/>
      </xdr:nvSpPr>
      <xdr:spPr>
        <a:xfrm>
          <a:off x="14909800" y="145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79" name="円/楕円 278"/>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142257</xdr:rowOff>
    </xdr:from>
    <xdr:ext cx="762000" cy="259045"/>
    <xdr:sp macro="" textlink="">
      <xdr:nvSpPr>
        <xdr:cNvPr id="280" name="テキスト ボックス 279"/>
        <xdr:cNvSpPr txBox="1"/>
      </xdr:nvSpPr>
      <xdr:spPr>
        <a:xfrm>
          <a:off x="14020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162877</xdr:rowOff>
    </xdr:from>
    <xdr:to>
      <xdr:col>19</xdr:col>
      <xdr:colOff>533400</xdr:colOff>
      <xdr:row>88</xdr:row>
      <xdr:rowOff>93027</xdr:rowOff>
    </xdr:to>
    <xdr:sp macro="" textlink="">
      <xdr:nvSpPr>
        <xdr:cNvPr id="281" name="円/楕円 280"/>
        <xdr:cNvSpPr/>
      </xdr:nvSpPr>
      <xdr:spPr>
        <a:xfrm>
          <a:off x="13462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77804</xdr:rowOff>
    </xdr:from>
    <xdr:ext cx="762000" cy="259045"/>
    <xdr:sp macro="" textlink="">
      <xdr:nvSpPr>
        <xdr:cNvPr id="282" name="テキスト ボックス 281"/>
        <xdr:cNvSpPr txBox="1"/>
      </xdr:nvSpPr>
      <xdr:spPr>
        <a:xfrm>
          <a:off x="13131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県内平均を大きく上回り、類似団体の中でも多い状況となっている。合併後１０年間で２５％を超える職員数の削減を実施しているが、更なる職員数の適正化に向け、今後も定員管理計画に沿った職員数の削減を図っていく。</a:t>
          </a:r>
          <a:endParaRPr lang="ja-JP" altLang="ja-JP" sz="1400">
            <a:effectLst/>
          </a:endParaRPr>
        </a:p>
        <a:p>
          <a:r>
            <a:rPr kumimoji="1" lang="ja-JP" altLang="ja-JP" sz="1100">
              <a:solidFill>
                <a:schemeClr val="dk1"/>
              </a:solidFill>
              <a:effectLst/>
              <a:latin typeface="+mn-lt"/>
              <a:ea typeface="+mn-ea"/>
              <a:cs typeface="+mn-cs"/>
            </a:rPr>
            <a:t>　 職員数が多い要因としては、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60960</xdr:rowOff>
    </xdr:from>
    <xdr:to>
      <xdr:col>24</xdr:col>
      <xdr:colOff>558800</xdr:colOff>
      <xdr:row>65</xdr:row>
      <xdr:rowOff>73599</xdr:rowOff>
    </xdr:to>
    <xdr:cxnSp macro="">
      <xdr:nvCxnSpPr>
        <xdr:cNvPr id="319" name="直線コネクタ 318"/>
        <xdr:cNvCxnSpPr/>
      </xdr:nvCxnSpPr>
      <xdr:spPr>
        <a:xfrm flipV="1">
          <a:off x="16179800" y="11205210"/>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73599</xdr:rowOff>
    </xdr:from>
    <xdr:to>
      <xdr:col>23</xdr:col>
      <xdr:colOff>406400</xdr:colOff>
      <xdr:row>65</xdr:row>
      <xdr:rowOff>116115</xdr:rowOff>
    </xdr:to>
    <xdr:cxnSp macro="">
      <xdr:nvCxnSpPr>
        <xdr:cNvPr id="322" name="直線コネクタ 321"/>
        <xdr:cNvCxnSpPr/>
      </xdr:nvCxnSpPr>
      <xdr:spPr>
        <a:xfrm flipV="1">
          <a:off x="15290800" y="11217849"/>
          <a:ext cx="889000" cy="4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3" name="フローチャート : 判断 322"/>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4" name="テキスト ボックス 323"/>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116115</xdr:rowOff>
    </xdr:from>
    <xdr:to>
      <xdr:col>22</xdr:col>
      <xdr:colOff>203200</xdr:colOff>
      <xdr:row>65</xdr:row>
      <xdr:rowOff>136797</xdr:rowOff>
    </xdr:to>
    <xdr:cxnSp macro="">
      <xdr:nvCxnSpPr>
        <xdr:cNvPr id="325" name="直線コネクタ 324"/>
        <xdr:cNvCxnSpPr/>
      </xdr:nvCxnSpPr>
      <xdr:spPr>
        <a:xfrm flipV="1">
          <a:off x="14401800" y="1126036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26" name="フローチャート : 判断 325"/>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68657</xdr:rowOff>
    </xdr:from>
    <xdr:ext cx="762000" cy="259045"/>
    <xdr:sp macro="" textlink="">
      <xdr:nvSpPr>
        <xdr:cNvPr id="327" name="テキスト ボックス 326"/>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136797</xdr:rowOff>
    </xdr:from>
    <xdr:to>
      <xdr:col>21</xdr:col>
      <xdr:colOff>0</xdr:colOff>
      <xdr:row>66</xdr:row>
      <xdr:rowOff>43483</xdr:rowOff>
    </xdr:to>
    <xdr:cxnSp macro="">
      <xdr:nvCxnSpPr>
        <xdr:cNvPr id="328" name="直線コネクタ 327"/>
        <xdr:cNvCxnSpPr/>
      </xdr:nvCxnSpPr>
      <xdr:spPr>
        <a:xfrm flipV="1">
          <a:off x="13512800" y="11281047"/>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29" name="フローチャート : 判断 328"/>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60614</xdr:rowOff>
    </xdr:from>
    <xdr:ext cx="762000" cy="259045"/>
    <xdr:sp macro="" textlink="">
      <xdr:nvSpPr>
        <xdr:cNvPr id="330" name="テキスト ボックス 329"/>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1" name="フローチャート : 判断 330"/>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68657</xdr:rowOff>
    </xdr:from>
    <xdr:ext cx="762000" cy="259045"/>
    <xdr:sp macro="" textlink="">
      <xdr:nvSpPr>
        <xdr:cNvPr id="332" name="テキスト ボックス 331"/>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10160</xdr:rowOff>
    </xdr:from>
    <xdr:to>
      <xdr:col>24</xdr:col>
      <xdr:colOff>609600</xdr:colOff>
      <xdr:row>65</xdr:row>
      <xdr:rowOff>111760</xdr:rowOff>
    </xdr:to>
    <xdr:sp macro="" textlink="">
      <xdr:nvSpPr>
        <xdr:cNvPr id="338" name="円/楕円 337"/>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153687</xdr:rowOff>
    </xdr:from>
    <xdr:ext cx="762000" cy="259045"/>
    <xdr:sp macro="" textlink="">
      <xdr:nvSpPr>
        <xdr:cNvPr id="339" name="定員管理の状況該当値テキスト"/>
        <xdr:cNvSpPr txBox="1"/>
      </xdr:nvSpPr>
      <xdr:spPr>
        <a:xfrm>
          <a:off x="17106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22799</xdr:rowOff>
    </xdr:from>
    <xdr:to>
      <xdr:col>23</xdr:col>
      <xdr:colOff>457200</xdr:colOff>
      <xdr:row>65</xdr:row>
      <xdr:rowOff>124399</xdr:rowOff>
    </xdr:to>
    <xdr:sp macro="" textlink="">
      <xdr:nvSpPr>
        <xdr:cNvPr id="340" name="円/楕円 339"/>
        <xdr:cNvSpPr/>
      </xdr:nvSpPr>
      <xdr:spPr>
        <a:xfrm>
          <a:off x="16129000" y="111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109176</xdr:rowOff>
    </xdr:from>
    <xdr:ext cx="736600" cy="259045"/>
    <xdr:sp macro="" textlink="">
      <xdr:nvSpPr>
        <xdr:cNvPr id="341" name="テキスト ボックス 340"/>
        <xdr:cNvSpPr txBox="1"/>
      </xdr:nvSpPr>
      <xdr:spPr>
        <a:xfrm>
          <a:off x="15798800" y="1125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65315</xdr:rowOff>
    </xdr:from>
    <xdr:to>
      <xdr:col>22</xdr:col>
      <xdr:colOff>254000</xdr:colOff>
      <xdr:row>65</xdr:row>
      <xdr:rowOff>166915</xdr:rowOff>
    </xdr:to>
    <xdr:sp macro="" textlink="">
      <xdr:nvSpPr>
        <xdr:cNvPr id="342" name="円/楕円 341"/>
        <xdr:cNvSpPr/>
      </xdr:nvSpPr>
      <xdr:spPr>
        <a:xfrm>
          <a:off x="15240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151692</xdr:rowOff>
    </xdr:from>
    <xdr:ext cx="762000" cy="259045"/>
    <xdr:sp macro="" textlink="">
      <xdr:nvSpPr>
        <xdr:cNvPr id="343" name="テキスト ボックス 342"/>
        <xdr:cNvSpPr txBox="1"/>
      </xdr:nvSpPr>
      <xdr:spPr>
        <a:xfrm>
          <a:off x="14909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85997</xdr:rowOff>
    </xdr:from>
    <xdr:to>
      <xdr:col>21</xdr:col>
      <xdr:colOff>50800</xdr:colOff>
      <xdr:row>66</xdr:row>
      <xdr:rowOff>16147</xdr:rowOff>
    </xdr:to>
    <xdr:sp macro="" textlink="">
      <xdr:nvSpPr>
        <xdr:cNvPr id="344" name="円/楕円 343"/>
        <xdr:cNvSpPr/>
      </xdr:nvSpPr>
      <xdr:spPr>
        <a:xfrm>
          <a:off x="143510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924</xdr:rowOff>
    </xdr:from>
    <xdr:ext cx="762000" cy="259045"/>
    <xdr:sp macro="" textlink="">
      <xdr:nvSpPr>
        <xdr:cNvPr id="345" name="テキスト ボックス 344"/>
        <xdr:cNvSpPr txBox="1"/>
      </xdr:nvSpPr>
      <xdr:spPr>
        <a:xfrm>
          <a:off x="14020800" y="1131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164133</xdr:rowOff>
    </xdr:from>
    <xdr:to>
      <xdr:col>19</xdr:col>
      <xdr:colOff>533400</xdr:colOff>
      <xdr:row>66</xdr:row>
      <xdr:rowOff>94283</xdr:rowOff>
    </xdr:to>
    <xdr:sp macro="" textlink="">
      <xdr:nvSpPr>
        <xdr:cNvPr id="346" name="円/楕円 345"/>
        <xdr:cNvSpPr/>
      </xdr:nvSpPr>
      <xdr:spPr>
        <a:xfrm>
          <a:off x="13462000" y="113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79060</xdr:rowOff>
    </xdr:from>
    <xdr:ext cx="762000" cy="259045"/>
    <xdr:sp macro="" textlink="">
      <xdr:nvSpPr>
        <xdr:cNvPr id="347" name="テキスト ボックス 346"/>
        <xdr:cNvSpPr txBox="1"/>
      </xdr:nvSpPr>
      <xdr:spPr>
        <a:xfrm>
          <a:off x="13131800" y="1139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よりも低い水準にあり、ここ数年の指標は改善傾向である。これは、地方債の繰上償還の実施や定期償還額の減少により、地方債の元利償還金が合併後、最も少なくなっていることによるものである。</a:t>
          </a:r>
          <a:endParaRPr lang="ja-JP" altLang="ja-JP" sz="1400">
            <a:effectLst/>
          </a:endParaRPr>
        </a:p>
        <a:p>
          <a:r>
            <a:rPr kumimoji="1" lang="ja-JP" altLang="ja-JP" sz="1100">
              <a:solidFill>
                <a:schemeClr val="dk1"/>
              </a:solidFill>
              <a:effectLst/>
              <a:latin typeface="+mn-lt"/>
              <a:ea typeface="+mn-ea"/>
              <a:cs typeface="+mn-cs"/>
            </a:rPr>
            <a:t>　  しかしながら、平成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年度以降は大規模公共事業が</a:t>
          </a:r>
          <a:r>
            <a:rPr kumimoji="1" lang="ja-JP" altLang="en-US" sz="1100">
              <a:solidFill>
                <a:schemeClr val="dk1"/>
              </a:solidFill>
              <a:effectLst/>
              <a:latin typeface="+mn-lt"/>
              <a:ea typeface="+mn-ea"/>
              <a:cs typeface="+mn-cs"/>
            </a:rPr>
            <a:t>続いて</a:t>
          </a:r>
          <a:r>
            <a:rPr kumimoji="1" lang="ja-JP" altLang="ja-JP" sz="1100">
              <a:solidFill>
                <a:schemeClr val="dk1"/>
              </a:solidFill>
              <a:effectLst/>
              <a:latin typeface="+mn-lt"/>
              <a:ea typeface="+mn-ea"/>
              <a:cs typeface="+mn-cs"/>
            </a:rPr>
            <a:t>おり、地方債の発行額増加が見込まれ、</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数年</a:t>
          </a:r>
          <a:r>
            <a:rPr kumimoji="1" lang="ja-JP" altLang="en-US" sz="1100">
              <a:solidFill>
                <a:schemeClr val="dk1"/>
              </a:solidFill>
              <a:effectLst/>
              <a:latin typeface="+mn-lt"/>
              <a:ea typeface="+mn-ea"/>
              <a:cs typeface="+mn-cs"/>
            </a:rPr>
            <a:t>間</a:t>
          </a:r>
          <a:r>
            <a:rPr kumimoji="1" lang="ja-JP" altLang="ja-JP" sz="1100">
              <a:solidFill>
                <a:schemeClr val="dk1"/>
              </a:solidFill>
              <a:effectLst/>
              <a:latin typeface="+mn-lt"/>
              <a:ea typeface="+mn-ea"/>
              <a:cs typeface="+mn-cs"/>
            </a:rPr>
            <a:t>は再び指標が悪化する可能性がある。今後は、不要不急な事業は控え、市民ニーズ・行政需要実態に即した事業を厳選したうえで、地方債の発行額の抑制に努めていく必要がある。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96943</xdr:rowOff>
    </xdr:from>
    <xdr:to>
      <xdr:col>24</xdr:col>
      <xdr:colOff>558800</xdr:colOff>
      <xdr:row>36</xdr:row>
      <xdr:rowOff>98954</xdr:rowOff>
    </xdr:to>
    <xdr:cxnSp macro="">
      <xdr:nvCxnSpPr>
        <xdr:cNvPr id="381" name="直線コネクタ 380"/>
        <xdr:cNvCxnSpPr/>
      </xdr:nvCxnSpPr>
      <xdr:spPr>
        <a:xfrm flipV="1">
          <a:off x="16179800" y="626914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2"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98954</xdr:rowOff>
    </xdr:from>
    <xdr:to>
      <xdr:col>23</xdr:col>
      <xdr:colOff>406400</xdr:colOff>
      <xdr:row>36</xdr:row>
      <xdr:rowOff>113030</xdr:rowOff>
    </xdr:to>
    <xdr:cxnSp macro="">
      <xdr:nvCxnSpPr>
        <xdr:cNvPr id="384" name="直線コネクタ 383"/>
        <xdr:cNvCxnSpPr/>
      </xdr:nvCxnSpPr>
      <xdr:spPr>
        <a:xfrm flipV="1">
          <a:off x="15290800" y="627115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5" name="フローチャート : 判断 384"/>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63623</xdr:rowOff>
    </xdr:from>
    <xdr:ext cx="736600" cy="259045"/>
    <xdr:sp macro="" textlink="">
      <xdr:nvSpPr>
        <xdr:cNvPr id="386" name="テキスト ボックス 385"/>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113030</xdr:rowOff>
    </xdr:from>
    <xdr:to>
      <xdr:col>22</xdr:col>
      <xdr:colOff>203200</xdr:colOff>
      <xdr:row>36</xdr:row>
      <xdr:rowOff>133138</xdr:rowOff>
    </xdr:to>
    <xdr:cxnSp macro="">
      <xdr:nvCxnSpPr>
        <xdr:cNvPr id="387" name="直線コネクタ 386"/>
        <xdr:cNvCxnSpPr/>
      </xdr:nvCxnSpPr>
      <xdr:spPr>
        <a:xfrm flipV="1">
          <a:off x="14401800" y="628523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88" name="フローチャート : 判断 387"/>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81720</xdr:rowOff>
    </xdr:from>
    <xdr:ext cx="762000" cy="259045"/>
    <xdr:sp macro="" textlink="">
      <xdr:nvSpPr>
        <xdr:cNvPr id="389" name="テキスト ボックス 388"/>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133138</xdr:rowOff>
    </xdr:from>
    <xdr:to>
      <xdr:col>21</xdr:col>
      <xdr:colOff>0</xdr:colOff>
      <xdr:row>36</xdr:row>
      <xdr:rowOff>157268</xdr:rowOff>
    </xdr:to>
    <xdr:cxnSp macro="">
      <xdr:nvCxnSpPr>
        <xdr:cNvPr id="390" name="直線コネクタ 389"/>
        <xdr:cNvCxnSpPr/>
      </xdr:nvCxnSpPr>
      <xdr:spPr>
        <a:xfrm flipV="1">
          <a:off x="13512800" y="63053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1" name="フローチャート : 判断 390"/>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103840</xdr:rowOff>
    </xdr:from>
    <xdr:ext cx="762000" cy="259045"/>
    <xdr:sp macro="" textlink="">
      <xdr:nvSpPr>
        <xdr:cNvPr id="392" name="テキスト ボックス 391"/>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3" name="フローチャート : 判断 392"/>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121937</xdr:rowOff>
    </xdr:from>
    <xdr:ext cx="762000" cy="259045"/>
    <xdr:sp macro="" textlink="">
      <xdr:nvSpPr>
        <xdr:cNvPr id="394" name="テキスト ボックス 393"/>
        <xdr:cNvSpPr txBox="1"/>
      </xdr:nvSpPr>
      <xdr:spPr>
        <a:xfrm>
          <a:off x="13131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46143</xdr:rowOff>
    </xdr:from>
    <xdr:to>
      <xdr:col>24</xdr:col>
      <xdr:colOff>609600</xdr:colOff>
      <xdr:row>36</xdr:row>
      <xdr:rowOff>147743</xdr:rowOff>
    </xdr:to>
    <xdr:sp macro="" textlink="">
      <xdr:nvSpPr>
        <xdr:cNvPr id="400" name="円/楕円 399"/>
        <xdr:cNvSpPr/>
      </xdr:nvSpPr>
      <xdr:spPr>
        <a:xfrm>
          <a:off x="169672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138870</xdr:rowOff>
    </xdr:from>
    <xdr:ext cx="762000" cy="259045"/>
    <xdr:sp macro="" textlink="">
      <xdr:nvSpPr>
        <xdr:cNvPr id="401" name="公債費負担の状況該当値テキスト"/>
        <xdr:cNvSpPr txBox="1"/>
      </xdr:nvSpPr>
      <xdr:spPr>
        <a:xfrm>
          <a:off x="17106900" y="61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48154</xdr:rowOff>
    </xdr:from>
    <xdr:to>
      <xdr:col>23</xdr:col>
      <xdr:colOff>457200</xdr:colOff>
      <xdr:row>36</xdr:row>
      <xdr:rowOff>149754</xdr:rowOff>
    </xdr:to>
    <xdr:sp macro="" textlink="">
      <xdr:nvSpPr>
        <xdr:cNvPr id="402" name="円/楕円 401"/>
        <xdr:cNvSpPr/>
      </xdr:nvSpPr>
      <xdr:spPr>
        <a:xfrm>
          <a:off x="16129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159931</xdr:rowOff>
    </xdr:from>
    <xdr:ext cx="736600" cy="259045"/>
    <xdr:sp macro="" textlink="">
      <xdr:nvSpPr>
        <xdr:cNvPr id="403" name="テキスト ボックス 402"/>
        <xdr:cNvSpPr txBox="1"/>
      </xdr:nvSpPr>
      <xdr:spPr>
        <a:xfrm>
          <a:off x="15798800" y="598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62230</xdr:rowOff>
    </xdr:from>
    <xdr:to>
      <xdr:col>22</xdr:col>
      <xdr:colOff>254000</xdr:colOff>
      <xdr:row>36</xdr:row>
      <xdr:rowOff>163830</xdr:rowOff>
    </xdr:to>
    <xdr:sp macro="" textlink="">
      <xdr:nvSpPr>
        <xdr:cNvPr id="404" name="円/楕円 403"/>
        <xdr:cNvSpPr/>
      </xdr:nvSpPr>
      <xdr:spPr>
        <a:xfrm>
          <a:off x="15240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2557</xdr:rowOff>
    </xdr:from>
    <xdr:ext cx="762000" cy="259045"/>
    <xdr:sp macro="" textlink="">
      <xdr:nvSpPr>
        <xdr:cNvPr id="405" name="テキスト ボックス 404"/>
        <xdr:cNvSpPr txBox="1"/>
      </xdr:nvSpPr>
      <xdr:spPr>
        <a:xfrm>
          <a:off x="1490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82338</xdr:rowOff>
    </xdr:from>
    <xdr:to>
      <xdr:col>21</xdr:col>
      <xdr:colOff>50800</xdr:colOff>
      <xdr:row>37</xdr:row>
      <xdr:rowOff>12488</xdr:rowOff>
    </xdr:to>
    <xdr:sp macro="" textlink="">
      <xdr:nvSpPr>
        <xdr:cNvPr id="406" name="円/楕円 405"/>
        <xdr:cNvSpPr/>
      </xdr:nvSpPr>
      <xdr:spPr>
        <a:xfrm>
          <a:off x="14351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22665</xdr:rowOff>
    </xdr:from>
    <xdr:ext cx="762000" cy="259045"/>
    <xdr:sp macro="" textlink="">
      <xdr:nvSpPr>
        <xdr:cNvPr id="407" name="テキスト ボックス 406"/>
        <xdr:cNvSpPr txBox="1"/>
      </xdr:nvSpPr>
      <xdr:spPr>
        <a:xfrm>
          <a:off x="14020800" y="602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106468</xdr:rowOff>
    </xdr:from>
    <xdr:to>
      <xdr:col>19</xdr:col>
      <xdr:colOff>533400</xdr:colOff>
      <xdr:row>37</xdr:row>
      <xdr:rowOff>36618</xdr:rowOff>
    </xdr:to>
    <xdr:sp macro="" textlink="">
      <xdr:nvSpPr>
        <xdr:cNvPr id="408" name="円/楕円 407"/>
        <xdr:cNvSpPr/>
      </xdr:nvSpPr>
      <xdr:spPr>
        <a:xfrm>
          <a:off x="13462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46795</xdr:rowOff>
    </xdr:from>
    <xdr:ext cx="762000" cy="259045"/>
    <xdr:sp macro="" textlink="">
      <xdr:nvSpPr>
        <xdr:cNvPr id="409" name="テキスト ボックス 408"/>
        <xdr:cNvSpPr txBox="1"/>
      </xdr:nvSpPr>
      <xdr:spPr>
        <a:xfrm>
          <a:off x="13131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類似団体よりも低い水準にあり、</a:t>
          </a:r>
          <a:r>
            <a:rPr kumimoji="1" lang="ja-JP" altLang="en-US" sz="1100">
              <a:solidFill>
                <a:schemeClr val="dk1"/>
              </a:solidFill>
              <a:effectLst/>
              <a:latin typeface="+mn-lt"/>
              <a:ea typeface="+mn-ea"/>
              <a:cs typeface="+mn-cs"/>
            </a:rPr>
            <a:t>合併以降で初めてマイナスとなった</a:t>
          </a:r>
          <a:r>
            <a:rPr kumimoji="1" lang="ja-JP" altLang="ja-JP" sz="1100">
              <a:solidFill>
                <a:schemeClr val="dk1"/>
              </a:solidFill>
              <a:effectLst/>
              <a:latin typeface="+mn-lt"/>
              <a:ea typeface="+mn-ea"/>
              <a:cs typeface="+mn-cs"/>
            </a:rPr>
            <a:t>。これは、地方債の繰上償還の実施や充当可能基金の増加によるものである。</a:t>
          </a:r>
          <a:endParaRPr lang="ja-JP" altLang="ja-JP" sz="1400">
            <a:effectLst/>
          </a:endParaRPr>
        </a:p>
        <a:p>
          <a:r>
            <a:rPr kumimoji="1" lang="ja-JP" altLang="ja-JP" sz="1100">
              <a:solidFill>
                <a:schemeClr val="dk1"/>
              </a:solidFill>
              <a:effectLst/>
              <a:latin typeface="+mn-lt"/>
              <a:ea typeface="+mn-ea"/>
              <a:cs typeface="+mn-cs"/>
            </a:rPr>
            <a:t>　 しかしながら、平成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大規模公共事業が</a:t>
          </a:r>
          <a:r>
            <a:rPr kumimoji="1" lang="ja-JP" altLang="en-US" sz="1100">
              <a:solidFill>
                <a:schemeClr val="dk1"/>
              </a:solidFill>
              <a:effectLst/>
              <a:latin typeface="+mn-lt"/>
              <a:ea typeface="+mn-ea"/>
              <a:cs typeface="+mn-cs"/>
            </a:rPr>
            <a:t>続い</a:t>
          </a:r>
          <a:r>
            <a:rPr kumimoji="1" lang="ja-JP" altLang="ja-JP" sz="1100">
              <a:solidFill>
                <a:schemeClr val="dk1"/>
              </a:solidFill>
              <a:effectLst/>
              <a:latin typeface="+mn-lt"/>
              <a:ea typeface="+mn-ea"/>
              <a:cs typeface="+mn-cs"/>
            </a:rPr>
            <a:t>ており、地方債の発行額増加が見込まれ、</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数年</a:t>
          </a:r>
          <a:r>
            <a:rPr kumimoji="1" lang="ja-JP" altLang="en-US" sz="1100">
              <a:solidFill>
                <a:schemeClr val="dk1"/>
              </a:solidFill>
              <a:effectLst/>
              <a:latin typeface="+mn-lt"/>
              <a:ea typeface="+mn-ea"/>
              <a:cs typeface="+mn-cs"/>
            </a:rPr>
            <a:t>間は</a:t>
          </a:r>
          <a:r>
            <a:rPr kumimoji="1" lang="ja-JP" altLang="ja-JP" sz="1100">
              <a:solidFill>
                <a:schemeClr val="dk1"/>
              </a:solidFill>
              <a:effectLst/>
              <a:latin typeface="+mn-lt"/>
              <a:ea typeface="+mn-ea"/>
              <a:cs typeface="+mn-cs"/>
            </a:rPr>
            <a:t>再び指標が悪化する可能性がある。今後は、不要不急な事業は控え、市民ニーズ・行政需要実態に即した事業を厳選したうえで、地方債の発行額の抑制に努めていく必要がある。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56591</xdr:rowOff>
    </xdr:from>
    <xdr:to>
      <xdr:col>23</xdr:col>
      <xdr:colOff>406400</xdr:colOff>
      <xdr:row>14</xdr:row>
      <xdr:rowOff>79273</xdr:rowOff>
    </xdr:to>
    <xdr:cxnSp macro="">
      <xdr:nvCxnSpPr>
        <xdr:cNvPr id="441" name="直線コネクタ 440"/>
        <xdr:cNvCxnSpPr/>
      </xdr:nvCxnSpPr>
      <xdr:spPr>
        <a:xfrm flipV="1">
          <a:off x="15290800" y="2456891"/>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2"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79273</xdr:rowOff>
    </xdr:from>
    <xdr:to>
      <xdr:col>22</xdr:col>
      <xdr:colOff>203200</xdr:colOff>
      <xdr:row>14</xdr:row>
      <xdr:rowOff>107264</xdr:rowOff>
    </xdr:to>
    <xdr:cxnSp macro="">
      <xdr:nvCxnSpPr>
        <xdr:cNvPr id="444" name="直線コネクタ 443"/>
        <xdr:cNvCxnSpPr/>
      </xdr:nvCxnSpPr>
      <xdr:spPr>
        <a:xfrm flipV="1">
          <a:off x="14401800" y="2479573"/>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5" name="フローチャート : 判断 444"/>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165523</xdr:rowOff>
    </xdr:from>
    <xdr:ext cx="736600" cy="259045"/>
    <xdr:sp macro="" textlink="">
      <xdr:nvSpPr>
        <xdr:cNvPr id="446" name="テキスト ボックス 445"/>
        <xdr:cNvSpPr txBox="1"/>
      </xdr:nvSpPr>
      <xdr:spPr>
        <a:xfrm>
          <a:off x="15798800" y="256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107264</xdr:rowOff>
    </xdr:from>
    <xdr:to>
      <xdr:col>21</xdr:col>
      <xdr:colOff>0</xdr:colOff>
      <xdr:row>14</xdr:row>
      <xdr:rowOff>148527</xdr:rowOff>
    </xdr:to>
    <xdr:cxnSp macro="">
      <xdr:nvCxnSpPr>
        <xdr:cNvPr id="447" name="直線コネクタ 446"/>
        <xdr:cNvCxnSpPr/>
      </xdr:nvCxnSpPr>
      <xdr:spPr>
        <a:xfrm flipV="1">
          <a:off x="13512800" y="2507564"/>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48" name="フローチャート : 判断 447"/>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32199</xdr:rowOff>
    </xdr:from>
    <xdr:ext cx="762000" cy="259045"/>
    <xdr:sp macro="" textlink="">
      <xdr:nvSpPr>
        <xdr:cNvPr id="449" name="テキスト ボックス 448"/>
        <xdr:cNvSpPr txBox="1"/>
      </xdr:nvSpPr>
      <xdr:spPr>
        <a:xfrm>
          <a:off x="14909800" y="26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127406</xdr:rowOff>
    </xdr:from>
    <xdr:to>
      <xdr:col>21</xdr:col>
      <xdr:colOff>50800</xdr:colOff>
      <xdr:row>15</xdr:row>
      <xdr:rowOff>57556</xdr:rowOff>
    </xdr:to>
    <xdr:sp macro="" textlink="">
      <xdr:nvSpPr>
        <xdr:cNvPr id="450" name="フローチャート : 判断 449"/>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42333</xdr:rowOff>
    </xdr:from>
    <xdr:ext cx="762000" cy="259045"/>
    <xdr:sp macro="" textlink="">
      <xdr:nvSpPr>
        <xdr:cNvPr id="451" name="テキスト ボックス 450"/>
        <xdr:cNvSpPr txBox="1"/>
      </xdr:nvSpPr>
      <xdr:spPr>
        <a:xfrm>
          <a:off x="14020800" y="261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2" name="フローチャート : 判断 451"/>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70807</xdr:rowOff>
    </xdr:from>
    <xdr:ext cx="762000" cy="259045"/>
    <xdr:sp macro="" textlink="">
      <xdr:nvSpPr>
        <xdr:cNvPr id="453" name="テキスト ボックス 452"/>
        <xdr:cNvSpPr txBox="1"/>
      </xdr:nvSpPr>
      <xdr:spPr>
        <a:xfrm>
          <a:off x="13131800" y="26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5791</xdr:rowOff>
    </xdr:from>
    <xdr:to>
      <xdr:col>23</xdr:col>
      <xdr:colOff>457200</xdr:colOff>
      <xdr:row>14</xdr:row>
      <xdr:rowOff>107391</xdr:rowOff>
    </xdr:to>
    <xdr:sp macro="" textlink="">
      <xdr:nvSpPr>
        <xdr:cNvPr id="459" name="円/楕円 458"/>
        <xdr:cNvSpPr/>
      </xdr:nvSpPr>
      <xdr:spPr>
        <a:xfrm>
          <a:off x="16129000" y="24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117568</xdr:rowOff>
    </xdr:from>
    <xdr:ext cx="736600" cy="259045"/>
    <xdr:sp macro="" textlink="">
      <xdr:nvSpPr>
        <xdr:cNvPr id="460" name="テキスト ボックス 459"/>
        <xdr:cNvSpPr txBox="1"/>
      </xdr:nvSpPr>
      <xdr:spPr>
        <a:xfrm>
          <a:off x="15798800" y="2174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28473</xdr:rowOff>
    </xdr:from>
    <xdr:to>
      <xdr:col>22</xdr:col>
      <xdr:colOff>254000</xdr:colOff>
      <xdr:row>14</xdr:row>
      <xdr:rowOff>130073</xdr:rowOff>
    </xdr:to>
    <xdr:sp macro="" textlink="">
      <xdr:nvSpPr>
        <xdr:cNvPr id="461" name="円/楕円 460"/>
        <xdr:cNvSpPr/>
      </xdr:nvSpPr>
      <xdr:spPr>
        <a:xfrm>
          <a:off x="15240000" y="24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140250</xdr:rowOff>
    </xdr:from>
    <xdr:ext cx="762000" cy="259045"/>
    <xdr:sp macro="" textlink="">
      <xdr:nvSpPr>
        <xdr:cNvPr id="462" name="テキスト ボックス 461"/>
        <xdr:cNvSpPr txBox="1"/>
      </xdr:nvSpPr>
      <xdr:spPr>
        <a:xfrm>
          <a:off x="14909800" y="21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56464</xdr:rowOff>
    </xdr:from>
    <xdr:to>
      <xdr:col>21</xdr:col>
      <xdr:colOff>50800</xdr:colOff>
      <xdr:row>14</xdr:row>
      <xdr:rowOff>158064</xdr:rowOff>
    </xdr:to>
    <xdr:sp macro="" textlink="">
      <xdr:nvSpPr>
        <xdr:cNvPr id="463" name="円/楕円 462"/>
        <xdr:cNvSpPr/>
      </xdr:nvSpPr>
      <xdr:spPr>
        <a:xfrm>
          <a:off x="14351000" y="24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168241</xdr:rowOff>
    </xdr:from>
    <xdr:ext cx="762000" cy="259045"/>
    <xdr:sp macro="" textlink="">
      <xdr:nvSpPr>
        <xdr:cNvPr id="464" name="テキスト ボックス 463"/>
        <xdr:cNvSpPr txBox="1"/>
      </xdr:nvSpPr>
      <xdr:spPr>
        <a:xfrm>
          <a:off x="14020800" y="22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97727</xdr:rowOff>
    </xdr:from>
    <xdr:to>
      <xdr:col>19</xdr:col>
      <xdr:colOff>533400</xdr:colOff>
      <xdr:row>15</xdr:row>
      <xdr:rowOff>27877</xdr:rowOff>
    </xdr:to>
    <xdr:sp macro="" textlink="">
      <xdr:nvSpPr>
        <xdr:cNvPr id="465" name="円/楕円 464"/>
        <xdr:cNvSpPr/>
      </xdr:nvSpPr>
      <xdr:spPr>
        <a:xfrm>
          <a:off x="13462000" y="2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38054</xdr:rowOff>
    </xdr:from>
    <xdr:ext cx="762000" cy="259045"/>
    <xdr:sp macro="" textlink="">
      <xdr:nvSpPr>
        <xdr:cNvPr id="466" name="テキスト ボックス 465"/>
        <xdr:cNvSpPr txBox="1"/>
      </xdr:nvSpPr>
      <xdr:spPr>
        <a:xfrm>
          <a:off x="13131800" y="22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22,812
22,609
477.53
20,483,023
19,528,350
552,527
10,501,556
14,700,373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人口千人当たりの職員数が、若干の改善はあったものの、依然として全国・県内平均を大きく上回って類似団体で最低水準となっていることから、経常収支比率に占める人件費の割合が非常に高い。</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数値としては高止まりの状態であるが、これまでの職員数の削減などにより指標としては削減効果はでてきている。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今後も、行財政改革大綱や定員管理計画に沿って、職員数の適正化等を行い、人件費の削減に努めていく。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115570</xdr:rowOff>
    </xdr:from>
    <xdr:to>
      <xdr:col>7</xdr:col>
      <xdr:colOff>15875</xdr:colOff>
      <xdr:row>39</xdr:row>
      <xdr:rowOff>146050</xdr:rowOff>
    </xdr:to>
    <xdr:cxnSp macro="">
      <xdr:nvCxnSpPr>
        <xdr:cNvPr id="66" name="直線コネクタ 65"/>
        <xdr:cNvCxnSpPr/>
      </xdr:nvCxnSpPr>
      <xdr:spPr>
        <a:xfrm flipV="1">
          <a:off x="3987800" y="6802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62230</xdr:rowOff>
    </xdr:from>
    <xdr:to>
      <xdr:col>5</xdr:col>
      <xdr:colOff>549275</xdr:colOff>
      <xdr:row>39</xdr:row>
      <xdr:rowOff>146050</xdr:rowOff>
    </xdr:to>
    <xdr:cxnSp macro="">
      <xdr:nvCxnSpPr>
        <xdr:cNvPr id="69" name="直線コネクタ 68"/>
        <xdr:cNvCxnSpPr/>
      </xdr:nvCxnSpPr>
      <xdr:spPr>
        <a:xfrm>
          <a:off x="3098800" y="6748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71" name="テキスト ボックス 70"/>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40</xdr:row>
      <xdr:rowOff>5080</xdr:rowOff>
    </xdr:to>
    <xdr:cxnSp macro="">
      <xdr:nvCxnSpPr>
        <xdr:cNvPr id="72" name="直線コネクタ 71"/>
        <xdr:cNvCxnSpPr/>
      </xdr:nvCxnSpPr>
      <xdr:spPr>
        <a:xfrm flipV="1">
          <a:off x="2209800" y="6748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xdr:rowOff>
    </xdr:from>
    <xdr:to>
      <xdr:col>3</xdr:col>
      <xdr:colOff>142875</xdr:colOff>
      <xdr:row>40</xdr:row>
      <xdr:rowOff>165100</xdr:rowOff>
    </xdr:to>
    <xdr:cxnSp macro="">
      <xdr:nvCxnSpPr>
        <xdr:cNvPr id="75" name="直線コネクタ 74"/>
        <xdr:cNvCxnSpPr/>
      </xdr:nvCxnSpPr>
      <xdr:spPr>
        <a:xfrm flipV="1">
          <a:off x="1320800" y="6863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64770</xdr:rowOff>
    </xdr:from>
    <xdr:to>
      <xdr:col>7</xdr:col>
      <xdr:colOff>66675</xdr:colOff>
      <xdr:row>39</xdr:row>
      <xdr:rowOff>166370</xdr:rowOff>
    </xdr:to>
    <xdr:sp macro="" textlink="">
      <xdr:nvSpPr>
        <xdr:cNvPr id="85" name="円/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36847</xdr:rowOff>
    </xdr:from>
    <xdr:ext cx="762000" cy="259045"/>
    <xdr:sp macro="" textlink="">
      <xdr:nvSpPr>
        <xdr:cNvPr id="86" name="人件費該当値テキスト"/>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95250</xdr:rowOff>
    </xdr:from>
    <xdr:to>
      <xdr:col>5</xdr:col>
      <xdr:colOff>600075</xdr:colOff>
      <xdr:row>40</xdr:row>
      <xdr:rowOff>25400</xdr:rowOff>
    </xdr:to>
    <xdr:sp macro="" textlink="">
      <xdr:nvSpPr>
        <xdr:cNvPr id="87" name="円/楕円 86"/>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88" name="テキスト ボックス 87"/>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xdr:rowOff>
    </xdr:from>
    <xdr:to>
      <xdr:col>4</xdr:col>
      <xdr:colOff>396875</xdr:colOff>
      <xdr:row>39</xdr:row>
      <xdr:rowOff>113030</xdr:rowOff>
    </xdr:to>
    <xdr:sp macro="" textlink="">
      <xdr:nvSpPr>
        <xdr:cNvPr id="89" name="円/楕円 88"/>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97807</xdr:rowOff>
    </xdr:from>
    <xdr:ext cx="762000" cy="259045"/>
    <xdr:sp macro="" textlink="">
      <xdr:nvSpPr>
        <xdr:cNvPr id="90" name="テキスト ボックス 89"/>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125730</xdr:rowOff>
    </xdr:from>
    <xdr:to>
      <xdr:col>3</xdr:col>
      <xdr:colOff>193675</xdr:colOff>
      <xdr:row>40</xdr:row>
      <xdr:rowOff>55880</xdr:rowOff>
    </xdr:to>
    <xdr:sp macro="" textlink="">
      <xdr:nvSpPr>
        <xdr:cNvPr id="91" name="円/楕円 90"/>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40657</xdr:rowOff>
    </xdr:from>
    <xdr:ext cx="762000" cy="259045"/>
    <xdr:sp macro="" textlink="">
      <xdr:nvSpPr>
        <xdr:cNvPr id="92" name="テキスト ボックス 91"/>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3" name="円/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4" name="テキスト ボックス 93"/>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平成２６年度</a:t>
          </a:r>
          <a:r>
            <a:rPr kumimoji="1" lang="ja-JP" altLang="ja-JP" sz="1100">
              <a:solidFill>
                <a:schemeClr val="dk1"/>
              </a:solidFill>
              <a:effectLst/>
              <a:latin typeface="+mn-lt"/>
              <a:ea typeface="+mn-ea"/>
              <a:cs typeface="+mn-cs"/>
            </a:rPr>
            <a:t>までは、類似団体程度の水準であったが、直営で運営しているケーブルネットワーク事業の</a:t>
          </a:r>
          <a:r>
            <a:rPr kumimoji="1" lang="ja-JP" altLang="en-US" sz="1100">
              <a:solidFill>
                <a:schemeClr val="dk1"/>
              </a:solidFill>
              <a:effectLst/>
              <a:latin typeface="+mn-lt"/>
              <a:ea typeface="+mn-ea"/>
              <a:cs typeface="+mn-cs"/>
            </a:rPr>
            <a:t>運営管理</a:t>
          </a:r>
          <a:r>
            <a:rPr kumimoji="1" lang="ja-JP" altLang="ja-JP" sz="1100">
              <a:solidFill>
                <a:schemeClr val="dk1"/>
              </a:solidFill>
              <a:effectLst/>
              <a:latin typeface="+mn-lt"/>
              <a:ea typeface="+mn-ea"/>
              <a:cs typeface="+mn-cs"/>
            </a:rPr>
            <a:t>費の増額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新図書館建設後の経常</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額等によ</a:t>
          </a:r>
          <a:r>
            <a:rPr kumimoji="1" lang="ja-JP" altLang="ja-JP" sz="1100">
              <a:solidFill>
                <a:schemeClr val="dk1"/>
              </a:solidFill>
              <a:effectLst/>
              <a:latin typeface="+mn-lt"/>
              <a:ea typeface="+mn-ea"/>
              <a:cs typeface="+mn-cs"/>
            </a:rPr>
            <a:t>り指標としては悪化してきている。今後も、</a:t>
          </a:r>
          <a:r>
            <a:rPr kumimoji="1" lang="ja-JP" altLang="en-US" sz="1100">
              <a:solidFill>
                <a:schemeClr val="dk1"/>
              </a:solidFill>
              <a:effectLst/>
              <a:latin typeface="+mn-lt"/>
              <a:ea typeface="+mn-ea"/>
              <a:cs typeface="+mn-cs"/>
            </a:rPr>
            <a:t>大型公共施設整備が予定されている</a:t>
          </a:r>
          <a:r>
            <a:rPr kumimoji="1" lang="ja-JP" altLang="ja-JP" sz="1100">
              <a:solidFill>
                <a:schemeClr val="dk1"/>
              </a:solidFill>
              <a:effectLst/>
              <a:latin typeface="+mn-lt"/>
              <a:ea typeface="+mn-ea"/>
              <a:cs typeface="+mn-cs"/>
            </a:rPr>
            <a:t>ことから、この傾向は続くものと思われる。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29029</xdr:rowOff>
    </xdr:from>
    <xdr:to>
      <xdr:col>24</xdr:col>
      <xdr:colOff>31750</xdr:colOff>
      <xdr:row>19</xdr:row>
      <xdr:rowOff>42636</xdr:rowOff>
    </xdr:to>
    <xdr:cxnSp macro="">
      <xdr:nvCxnSpPr>
        <xdr:cNvPr id="129" name="直線コネクタ 128"/>
        <xdr:cNvCxnSpPr/>
      </xdr:nvCxnSpPr>
      <xdr:spPr>
        <a:xfrm>
          <a:off x="15671800" y="3115129"/>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113393</xdr:rowOff>
    </xdr:from>
    <xdr:to>
      <xdr:col>22</xdr:col>
      <xdr:colOff>565150</xdr:colOff>
      <xdr:row>18</xdr:row>
      <xdr:rowOff>29029</xdr:rowOff>
    </xdr:to>
    <xdr:cxnSp macro="">
      <xdr:nvCxnSpPr>
        <xdr:cNvPr id="132" name="直線コネクタ 131"/>
        <xdr:cNvCxnSpPr/>
      </xdr:nvCxnSpPr>
      <xdr:spPr>
        <a:xfrm>
          <a:off x="14782800" y="3028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113393</xdr:rowOff>
    </xdr:to>
    <xdr:cxnSp macro="">
      <xdr:nvCxnSpPr>
        <xdr:cNvPr id="135" name="直線コネクタ 134"/>
        <xdr:cNvCxnSpPr/>
      </xdr:nvCxnSpPr>
      <xdr:spPr>
        <a:xfrm>
          <a:off x="13893800" y="2951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37193</xdr:rowOff>
    </xdr:to>
    <xdr:cxnSp macro="">
      <xdr:nvCxnSpPr>
        <xdr:cNvPr id="138" name="直線コネクタ 137"/>
        <xdr:cNvCxnSpPr/>
      </xdr:nvCxnSpPr>
      <xdr:spPr>
        <a:xfrm>
          <a:off x="13004800" y="290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163286</xdr:rowOff>
    </xdr:from>
    <xdr:to>
      <xdr:col>24</xdr:col>
      <xdr:colOff>82550</xdr:colOff>
      <xdr:row>19</xdr:row>
      <xdr:rowOff>93436</xdr:rowOff>
    </xdr:to>
    <xdr:sp macro="" textlink="">
      <xdr:nvSpPr>
        <xdr:cNvPr id="148" name="円/楕円 147"/>
        <xdr:cNvSpPr/>
      </xdr:nvSpPr>
      <xdr:spPr>
        <a:xfrm>
          <a:off x="164592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135363</xdr:rowOff>
    </xdr:from>
    <xdr:ext cx="762000" cy="259045"/>
    <xdr:sp macro="" textlink="">
      <xdr:nvSpPr>
        <xdr:cNvPr id="149" name="物件費該当値テキスト"/>
        <xdr:cNvSpPr txBox="1"/>
      </xdr:nvSpPr>
      <xdr:spPr>
        <a:xfrm>
          <a:off x="16598900" y="32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149679</xdr:rowOff>
    </xdr:from>
    <xdr:to>
      <xdr:col>22</xdr:col>
      <xdr:colOff>615950</xdr:colOff>
      <xdr:row>18</xdr:row>
      <xdr:rowOff>79829</xdr:rowOff>
    </xdr:to>
    <xdr:sp macro="" textlink="">
      <xdr:nvSpPr>
        <xdr:cNvPr id="150" name="円/楕円 149"/>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51" name="テキスト ボックス 150"/>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62593</xdr:rowOff>
    </xdr:from>
    <xdr:to>
      <xdr:col>21</xdr:col>
      <xdr:colOff>412750</xdr:colOff>
      <xdr:row>17</xdr:row>
      <xdr:rowOff>164193</xdr:rowOff>
    </xdr:to>
    <xdr:sp macro="" textlink="">
      <xdr:nvSpPr>
        <xdr:cNvPr id="152" name="円/楕円 151"/>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53" name="テキスト ボックス 152"/>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4" name="円/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5" name="テキスト ボックス 154"/>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6" name="円/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類似団体平均は下回っているものの、</a:t>
          </a:r>
          <a:r>
            <a:rPr kumimoji="1" lang="ja-JP" altLang="en-US" sz="1100">
              <a:solidFill>
                <a:schemeClr val="dk1"/>
              </a:solidFill>
              <a:effectLst/>
              <a:latin typeface="+mn-lt"/>
              <a:ea typeface="+mn-ea"/>
              <a:cs typeface="+mn-cs"/>
            </a:rPr>
            <a:t>保育所運営・</a:t>
          </a:r>
          <a:r>
            <a:rPr kumimoji="1" lang="ja-JP" altLang="ja-JP" sz="1100">
              <a:solidFill>
                <a:schemeClr val="dk1"/>
              </a:solidFill>
              <a:effectLst/>
              <a:latin typeface="+mn-lt"/>
              <a:ea typeface="+mn-ea"/>
              <a:cs typeface="+mn-cs"/>
            </a:rPr>
            <a:t>施設型給付費</a:t>
          </a:r>
          <a:r>
            <a:rPr kumimoji="1" lang="ja-JP" altLang="en-US" sz="1100">
              <a:solidFill>
                <a:schemeClr val="dk1"/>
              </a:solidFill>
              <a:effectLst/>
              <a:latin typeface="+mn-lt"/>
              <a:ea typeface="+mn-ea"/>
              <a:cs typeface="+mn-cs"/>
            </a:rPr>
            <a:t>や老人保護措置費</a:t>
          </a:r>
          <a:r>
            <a:rPr kumimoji="1" lang="ja-JP" altLang="ja-JP" sz="1100">
              <a:solidFill>
                <a:schemeClr val="dk1"/>
              </a:solidFill>
              <a:effectLst/>
              <a:latin typeface="+mn-lt"/>
              <a:ea typeface="+mn-ea"/>
              <a:cs typeface="+mn-cs"/>
            </a:rPr>
            <a:t>等の増加により、指標としては悪化</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この扶助費については、国・県の制度に基づき運営している事業が大部分のため、削減が難しい経費となっている。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55</xdr:row>
      <xdr:rowOff>31750</xdr:rowOff>
    </xdr:to>
    <xdr:cxnSp macro="">
      <xdr:nvCxnSpPr>
        <xdr:cNvPr id="192" name="直線コネクタ 191"/>
        <xdr:cNvCxnSpPr/>
      </xdr:nvCxnSpPr>
      <xdr:spPr>
        <a:xfrm>
          <a:off x="3987800" y="92873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29028</xdr:rowOff>
    </xdr:to>
    <xdr:cxnSp macro="">
      <xdr:nvCxnSpPr>
        <xdr:cNvPr id="195" name="直線コネクタ 194"/>
        <xdr:cNvCxnSpPr/>
      </xdr:nvCxnSpPr>
      <xdr:spPr>
        <a:xfrm>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7" name="テキスト ボックス 19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18143</xdr:rowOff>
    </xdr:to>
    <xdr:cxnSp macro="">
      <xdr:nvCxnSpPr>
        <xdr:cNvPr id="198" name="直線コネクタ 197"/>
        <xdr:cNvCxnSpPr/>
      </xdr:nvCxnSpPr>
      <xdr:spPr>
        <a:xfrm flipV="1">
          <a:off x="2209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110870</xdr:rowOff>
    </xdr:from>
    <xdr:ext cx="762000" cy="259045"/>
    <xdr:sp macro="" textlink="">
      <xdr:nvSpPr>
        <xdr:cNvPr id="200" name="テキスト ボックス 199"/>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18143</xdr:rowOff>
    </xdr:from>
    <xdr:to>
      <xdr:col>3</xdr:col>
      <xdr:colOff>142875</xdr:colOff>
      <xdr:row>54</xdr:row>
      <xdr:rowOff>50800</xdr:rowOff>
    </xdr:to>
    <xdr:cxnSp macro="">
      <xdr:nvCxnSpPr>
        <xdr:cNvPr id="201" name="直線コネクタ 200"/>
        <xdr:cNvCxnSpPr/>
      </xdr:nvCxnSpPr>
      <xdr:spPr>
        <a:xfrm flipV="1">
          <a:off x="1320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3" name="テキスト ボックス 202"/>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5" name="テキスト ボックス 204"/>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11" name="円/楕円 21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2"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3" name="円/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5" name="円/楕円 214"/>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6" name="テキスト ボックス 215"/>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138793</xdr:rowOff>
    </xdr:from>
    <xdr:to>
      <xdr:col>3</xdr:col>
      <xdr:colOff>193675</xdr:colOff>
      <xdr:row>54</xdr:row>
      <xdr:rowOff>68943</xdr:rowOff>
    </xdr:to>
    <xdr:sp macro="" textlink="">
      <xdr:nvSpPr>
        <xdr:cNvPr id="217" name="円/楕円 216"/>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79120</xdr:rowOff>
    </xdr:from>
    <xdr:ext cx="762000" cy="259045"/>
    <xdr:sp macro="" textlink="">
      <xdr:nvSpPr>
        <xdr:cNvPr id="218" name="テキスト ボックス 217"/>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9" name="円/楕円 21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20" name="テキスト ボックス 219"/>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類似団体平均を下回っているが、指標としては悪化</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傾向である。</a:t>
          </a:r>
          <a:endParaRPr lang="ja-JP" altLang="ja-JP" sz="1400">
            <a:effectLst/>
          </a:endParaRPr>
        </a:p>
        <a:p>
          <a:r>
            <a:rPr kumimoji="1" lang="ja-JP" altLang="ja-JP" sz="1100">
              <a:solidFill>
                <a:schemeClr val="dk1"/>
              </a:solidFill>
              <a:effectLst/>
              <a:latin typeface="+mn-lt"/>
              <a:ea typeface="+mn-ea"/>
              <a:cs typeface="+mn-cs"/>
            </a:rPr>
            <a:t>　 維持補修費については、老朽化した公共施設を多く抱えていることから、このままでの状態が続くと増加していくものと思われる。平成２７年度策定の公共施設等総合管理計画に基づき、今後の各施設のあり方について引き続き検討を行う。</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54</xdr:row>
      <xdr:rowOff>104140</xdr:rowOff>
    </xdr:to>
    <xdr:cxnSp macro="">
      <xdr:nvCxnSpPr>
        <xdr:cNvPr id="253" name="直線コネクタ 252"/>
        <xdr:cNvCxnSpPr/>
      </xdr:nvCxnSpPr>
      <xdr:spPr>
        <a:xfrm>
          <a:off x="15671800" y="9362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54</xdr:row>
      <xdr:rowOff>104140</xdr:rowOff>
    </xdr:to>
    <xdr:cxnSp macro="">
      <xdr:nvCxnSpPr>
        <xdr:cNvPr id="256" name="直線コネクタ 255"/>
        <xdr:cNvCxnSpPr/>
      </xdr:nvCxnSpPr>
      <xdr:spPr>
        <a:xfrm>
          <a:off x="14782800" y="934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29227</xdr:rowOff>
    </xdr:from>
    <xdr:ext cx="736600" cy="259045"/>
    <xdr:sp macro="" textlink="">
      <xdr:nvSpPr>
        <xdr:cNvPr id="258" name="テキスト ボックス 257"/>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88900</xdr:rowOff>
    </xdr:to>
    <xdr:cxnSp macro="">
      <xdr:nvCxnSpPr>
        <xdr:cNvPr id="259" name="直線コネクタ 258"/>
        <xdr:cNvCxnSpPr/>
      </xdr:nvCxnSpPr>
      <xdr:spPr>
        <a:xfrm>
          <a:off x="13893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29227</xdr:rowOff>
    </xdr:from>
    <xdr:ext cx="762000" cy="259045"/>
    <xdr:sp macro="" textlink="">
      <xdr:nvSpPr>
        <xdr:cNvPr id="261" name="テキスト ボックス 260"/>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88900</xdr:rowOff>
    </xdr:to>
    <xdr:cxnSp macro="">
      <xdr:nvCxnSpPr>
        <xdr:cNvPr id="262" name="直線コネクタ 261"/>
        <xdr:cNvCxnSpPr/>
      </xdr:nvCxnSpPr>
      <xdr:spPr>
        <a:xfrm flipV="1">
          <a:off x="13004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21607</xdr:rowOff>
    </xdr:from>
    <xdr:ext cx="762000" cy="259045"/>
    <xdr:sp macro="" textlink="">
      <xdr:nvSpPr>
        <xdr:cNvPr id="264" name="テキスト ボックス 263"/>
        <xdr:cNvSpPr txBox="1"/>
      </xdr:nvSpPr>
      <xdr:spPr>
        <a:xfrm>
          <a:off x="13512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13987</xdr:rowOff>
    </xdr:from>
    <xdr:ext cx="762000" cy="259045"/>
    <xdr:sp macro="" textlink="">
      <xdr:nvSpPr>
        <xdr:cNvPr id="266" name="テキスト ボックス 265"/>
        <xdr:cNvSpPr txBox="1"/>
      </xdr:nvSpPr>
      <xdr:spPr>
        <a:xfrm>
          <a:off x="12623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72" name="円/楕円 271"/>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69867</xdr:rowOff>
    </xdr:from>
    <xdr:ext cx="762000" cy="259045"/>
    <xdr:sp macro="" textlink="">
      <xdr:nvSpPr>
        <xdr:cNvPr id="273"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74" name="円/楕円 273"/>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75" name="テキスト ボックス 274"/>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6" name="円/楕円 275"/>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7" name="テキスト ボックス 276"/>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8" name="円/楕円 277"/>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9" name="テキスト ボックス 278"/>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80" name="円/楕円 27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81" name="テキスト ボックス 280"/>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類似団体平均を下回っており、指標としてはほぼ横ばい傾向にある。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、補助金等交付に当たって事業の適当性や、事業効果の検証を行うなど、明確な基準を設けて、不適切な補助金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ついては見直しや廃止を行う方針である。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24130</xdr:rowOff>
    </xdr:from>
    <xdr:to>
      <xdr:col>24</xdr:col>
      <xdr:colOff>31750</xdr:colOff>
      <xdr:row>35</xdr:row>
      <xdr:rowOff>51562</xdr:rowOff>
    </xdr:to>
    <xdr:cxnSp macro="">
      <xdr:nvCxnSpPr>
        <xdr:cNvPr id="311" name="直線コネクタ 310"/>
        <xdr:cNvCxnSpPr/>
      </xdr:nvCxnSpPr>
      <xdr:spPr>
        <a:xfrm>
          <a:off x="15671800" y="60248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14986</xdr:rowOff>
    </xdr:from>
    <xdr:to>
      <xdr:col>22</xdr:col>
      <xdr:colOff>565150</xdr:colOff>
      <xdr:row>35</xdr:row>
      <xdr:rowOff>24130</xdr:rowOff>
    </xdr:to>
    <xdr:cxnSp macro="">
      <xdr:nvCxnSpPr>
        <xdr:cNvPr id="314" name="直線コネクタ 313"/>
        <xdr:cNvCxnSpPr/>
      </xdr:nvCxnSpPr>
      <xdr:spPr>
        <a:xfrm>
          <a:off x="14782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35</xdr:row>
      <xdr:rowOff>14986</xdr:rowOff>
    </xdr:to>
    <xdr:cxnSp macro="">
      <xdr:nvCxnSpPr>
        <xdr:cNvPr id="317" name="直線コネクタ 316"/>
        <xdr:cNvCxnSpPr/>
      </xdr:nvCxnSpPr>
      <xdr:spPr>
        <a:xfrm>
          <a:off x="13893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10414</xdr:rowOff>
    </xdr:to>
    <xdr:cxnSp macro="">
      <xdr:nvCxnSpPr>
        <xdr:cNvPr id="320" name="直線コネクタ 319"/>
        <xdr:cNvCxnSpPr/>
      </xdr:nvCxnSpPr>
      <xdr:spPr>
        <a:xfrm flipV="1">
          <a:off x="13004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762</xdr:rowOff>
    </xdr:from>
    <xdr:to>
      <xdr:col>24</xdr:col>
      <xdr:colOff>82550</xdr:colOff>
      <xdr:row>35</xdr:row>
      <xdr:rowOff>102362</xdr:rowOff>
    </xdr:to>
    <xdr:sp macro="" textlink="">
      <xdr:nvSpPr>
        <xdr:cNvPr id="330" name="円/楕円 329"/>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17289</xdr:rowOff>
    </xdr:from>
    <xdr:ext cx="762000" cy="259045"/>
    <xdr:sp macro="" textlink="">
      <xdr:nvSpPr>
        <xdr:cNvPr id="331"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2" name="円/楕円 331"/>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3" name="テキスト ボックス 332"/>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135636</xdr:rowOff>
    </xdr:from>
    <xdr:to>
      <xdr:col>21</xdr:col>
      <xdr:colOff>412750</xdr:colOff>
      <xdr:row>35</xdr:row>
      <xdr:rowOff>65786</xdr:rowOff>
    </xdr:to>
    <xdr:sp macro="" textlink="">
      <xdr:nvSpPr>
        <xdr:cNvPr id="334" name="円/楕円 333"/>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75963</xdr:rowOff>
    </xdr:from>
    <xdr:ext cx="762000" cy="259045"/>
    <xdr:sp macro="" textlink="">
      <xdr:nvSpPr>
        <xdr:cNvPr id="335" name="テキスト ボックス 334"/>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112776</xdr:rowOff>
    </xdr:from>
    <xdr:to>
      <xdr:col>20</xdr:col>
      <xdr:colOff>209550</xdr:colOff>
      <xdr:row>35</xdr:row>
      <xdr:rowOff>42926</xdr:rowOff>
    </xdr:to>
    <xdr:sp macro="" textlink="">
      <xdr:nvSpPr>
        <xdr:cNvPr id="336" name="円/楕円 335"/>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53103</xdr:rowOff>
    </xdr:from>
    <xdr:ext cx="762000" cy="259045"/>
    <xdr:sp macro="" textlink="">
      <xdr:nvSpPr>
        <xdr:cNvPr id="337" name="テキスト ボックス 336"/>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131064</xdr:rowOff>
    </xdr:from>
    <xdr:to>
      <xdr:col>19</xdr:col>
      <xdr:colOff>6350</xdr:colOff>
      <xdr:row>35</xdr:row>
      <xdr:rowOff>61214</xdr:rowOff>
    </xdr:to>
    <xdr:sp macro="" textlink="">
      <xdr:nvSpPr>
        <xdr:cNvPr id="338" name="円/楕円 337"/>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71391</xdr:rowOff>
    </xdr:from>
    <xdr:ext cx="762000" cy="259045"/>
    <xdr:sp macro="" textlink="">
      <xdr:nvSpPr>
        <xdr:cNvPr id="339" name="テキスト ボックス 338"/>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公債費の元利償還金のピークは平成１９年度で、地方債の繰上償還の実施等で、指標としては改善傾向が続いてい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平成２８年度以降は大規模公共事業が</a:t>
          </a:r>
          <a:r>
            <a:rPr kumimoji="1" lang="ja-JP" altLang="en-US" sz="1100">
              <a:solidFill>
                <a:schemeClr val="dk1"/>
              </a:solidFill>
              <a:effectLst/>
              <a:latin typeface="+mn-lt"/>
              <a:ea typeface="+mn-ea"/>
              <a:cs typeface="+mn-cs"/>
            </a:rPr>
            <a:t>続い</a:t>
          </a:r>
          <a:r>
            <a:rPr kumimoji="1" lang="ja-JP" altLang="ja-JP" sz="1100">
              <a:solidFill>
                <a:schemeClr val="dk1"/>
              </a:solidFill>
              <a:effectLst/>
              <a:latin typeface="+mn-lt"/>
              <a:ea typeface="+mn-ea"/>
              <a:cs typeface="+mn-cs"/>
            </a:rPr>
            <a:t>ており、地方債発行額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数年</a:t>
          </a:r>
          <a:r>
            <a:rPr kumimoji="1" lang="ja-JP" altLang="en-US" sz="1100">
              <a:solidFill>
                <a:schemeClr val="dk1"/>
              </a:solidFill>
              <a:effectLst/>
              <a:latin typeface="+mn-lt"/>
              <a:ea typeface="+mn-ea"/>
              <a:cs typeface="+mn-cs"/>
            </a:rPr>
            <a:t>間</a:t>
          </a:r>
          <a:r>
            <a:rPr kumimoji="1" lang="ja-JP" altLang="ja-JP" sz="1100">
              <a:solidFill>
                <a:schemeClr val="dk1"/>
              </a:solidFill>
              <a:effectLst/>
              <a:latin typeface="+mn-lt"/>
              <a:ea typeface="+mn-ea"/>
              <a:cs typeface="+mn-cs"/>
            </a:rPr>
            <a:t>は指標が悪化する</a:t>
          </a:r>
          <a:r>
            <a:rPr kumimoji="1" lang="ja-JP" altLang="en-US" sz="1100">
              <a:solidFill>
                <a:schemeClr val="dk1"/>
              </a:solidFill>
              <a:effectLst/>
              <a:latin typeface="+mn-lt"/>
              <a:ea typeface="+mn-ea"/>
              <a:cs typeface="+mn-cs"/>
            </a:rPr>
            <a:t>見込みで</a:t>
          </a:r>
          <a:r>
            <a:rPr kumimoji="1" lang="ja-JP" altLang="ja-JP" sz="1100">
              <a:solidFill>
                <a:schemeClr val="dk1"/>
              </a:solidFill>
              <a:effectLst/>
              <a:latin typeface="+mn-lt"/>
              <a:ea typeface="+mn-ea"/>
              <a:cs typeface="+mn-cs"/>
            </a:rPr>
            <a:t>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今後は、不要不急な事業は控え、市民ニーズ・行政需要実態に即した事業を厳選したうえで、地方債の発行額の抑制に努めていく必要がある。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10795</xdr:rowOff>
    </xdr:to>
    <xdr:cxnSp macro="">
      <xdr:nvCxnSpPr>
        <xdr:cNvPr id="371" name="直線コネクタ 370"/>
        <xdr:cNvCxnSpPr/>
      </xdr:nvCxnSpPr>
      <xdr:spPr>
        <a:xfrm>
          <a:off x="3987800" y="128524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165100</xdr:rowOff>
    </xdr:from>
    <xdr:to>
      <xdr:col>5</xdr:col>
      <xdr:colOff>549275</xdr:colOff>
      <xdr:row>75</xdr:row>
      <xdr:rowOff>14605</xdr:rowOff>
    </xdr:to>
    <xdr:cxnSp macro="">
      <xdr:nvCxnSpPr>
        <xdr:cNvPr id="374" name="直線コネクタ 373"/>
        <xdr:cNvCxnSpPr/>
      </xdr:nvCxnSpPr>
      <xdr:spPr>
        <a:xfrm flipV="1">
          <a:off x="3098800" y="128524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34942</xdr:rowOff>
    </xdr:from>
    <xdr:ext cx="736600" cy="259045"/>
    <xdr:sp macro="" textlink="">
      <xdr:nvSpPr>
        <xdr:cNvPr id="376" name="テキスト ボックス 375"/>
        <xdr:cNvSpPr txBox="1"/>
      </xdr:nvSpPr>
      <xdr:spPr>
        <a:xfrm>
          <a:off x="3606800" y="1289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xdr:rowOff>
    </xdr:from>
    <xdr:to>
      <xdr:col>4</xdr:col>
      <xdr:colOff>346075</xdr:colOff>
      <xdr:row>75</xdr:row>
      <xdr:rowOff>26035</xdr:rowOff>
    </xdr:to>
    <xdr:cxnSp macro="">
      <xdr:nvCxnSpPr>
        <xdr:cNvPr id="377" name="直線コネクタ 376"/>
        <xdr:cNvCxnSpPr/>
      </xdr:nvCxnSpPr>
      <xdr:spPr>
        <a:xfrm flipV="1">
          <a:off x="2209800" y="128733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79" name="テキスト ボックス 378"/>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26035</xdr:rowOff>
    </xdr:from>
    <xdr:to>
      <xdr:col>3</xdr:col>
      <xdr:colOff>142875</xdr:colOff>
      <xdr:row>75</xdr:row>
      <xdr:rowOff>45085</xdr:rowOff>
    </xdr:to>
    <xdr:cxnSp macro="">
      <xdr:nvCxnSpPr>
        <xdr:cNvPr id="380" name="直線コネクタ 379"/>
        <xdr:cNvCxnSpPr/>
      </xdr:nvCxnSpPr>
      <xdr:spPr>
        <a:xfrm flipV="1">
          <a:off x="1320800" y="128847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84" name="テキスト ボックス 383"/>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131445</xdr:rowOff>
    </xdr:from>
    <xdr:to>
      <xdr:col>7</xdr:col>
      <xdr:colOff>66675</xdr:colOff>
      <xdr:row>75</xdr:row>
      <xdr:rowOff>61595</xdr:rowOff>
    </xdr:to>
    <xdr:sp macro="" textlink="">
      <xdr:nvSpPr>
        <xdr:cNvPr id="390" name="円/楕円 389"/>
        <xdr:cNvSpPr/>
      </xdr:nvSpPr>
      <xdr:spPr>
        <a:xfrm>
          <a:off x="47752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147972</xdr:rowOff>
    </xdr:from>
    <xdr:ext cx="762000" cy="259045"/>
    <xdr:sp macro="" textlink="">
      <xdr:nvSpPr>
        <xdr:cNvPr id="391" name="公債費該当値テキスト"/>
        <xdr:cNvSpPr txBox="1"/>
      </xdr:nvSpPr>
      <xdr:spPr>
        <a:xfrm>
          <a:off x="49149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92" name="円/楕円 391"/>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93" name="テキスト ボックス 392"/>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135255</xdr:rowOff>
    </xdr:from>
    <xdr:to>
      <xdr:col>4</xdr:col>
      <xdr:colOff>396875</xdr:colOff>
      <xdr:row>75</xdr:row>
      <xdr:rowOff>65405</xdr:rowOff>
    </xdr:to>
    <xdr:sp macro="" textlink="">
      <xdr:nvSpPr>
        <xdr:cNvPr id="394" name="円/楕円 393"/>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50182</xdr:rowOff>
    </xdr:from>
    <xdr:ext cx="762000" cy="259045"/>
    <xdr:sp macro="" textlink="">
      <xdr:nvSpPr>
        <xdr:cNvPr id="395" name="テキスト ボックス 394"/>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146685</xdr:rowOff>
    </xdr:from>
    <xdr:to>
      <xdr:col>3</xdr:col>
      <xdr:colOff>193675</xdr:colOff>
      <xdr:row>75</xdr:row>
      <xdr:rowOff>76835</xdr:rowOff>
    </xdr:to>
    <xdr:sp macro="" textlink="">
      <xdr:nvSpPr>
        <xdr:cNvPr id="396" name="円/楕円 395"/>
        <xdr:cNvSpPr/>
      </xdr:nvSpPr>
      <xdr:spPr>
        <a:xfrm>
          <a:off x="2159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61612</xdr:rowOff>
    </xdr:from>
    <xdr:ext cx="762000" cy="259045"/>
    <xdr:sp macro="" textlink="">
      <xdr:nvSpPr>
        <xdr:cNvPr id="397" name="テキスト ボックス 396"/>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165735</xdr:rowOff>
    </xdr:from>
    <xdr:to>
      <xdr:col>1</xdr:col>
      <xdr:colOff>676275</xdr:colOff>
      <xdr:row>75</xdr:row>
      <xdr:rowOff>95885</xdr:rowOff>
    </xdr:to>
    <xdr:sp macro="" textlink="">
      <xdr:nvSpPr>
        <xdr:cNvPr id="398" name="円/楕円 397"/>
        <xdr:cNvSpPr/>
      </xdr:nvSpPr>
      <xdr:spPr>
        <a:xfrm>
          <a:off x="1270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80663</xdr:rowOff>
    </xdr:from>
    <xdr:ext cx="762000" cy="259045"/>
    <xdr:sp macro="" textlink="">
      <xdr:nvSpPr>
        <xdr:cNvPr id="399" name="テキスト ボックス 398"/>
        <xdr:cNvSpPr txBox="1"/>
      </xdr:nvSpPr>
      <xdr:spPr>
        <a:xfrm>
          <a:off x="939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の傾向と、歩調を合わせるように改善・悪化している。人件費以外の経常経費については、類似団体と遜色のない指標となっているが、人件費の指標が最低水準であるため、結果的に指標としては高止まりの状態となっている。</a:t>
          </a:r>
          <a:endParaRPr lang="ja-JP" altLang="ja-JP" sz="1400">
            <a:effectLst/>
          </a:endParaRPr>
        </a:p>
        <a:p>
          <a:r>
            <a:rPr kumimoji="1" lang="ja-JP" altLang="ja-JP" sz="1100">
              <a:solidFill>
                <a:schemeClr val="dk1"/>
              </a:solidFill>
              <a:effectLst/>
              <a:latin typeface="+mn-lt"/>
              <a:ea typeface="+mn-ea"/>
              <a:cs typeface="+mn-cs"/>
            </a:rPr>
            <a:t>　 今後も、行財政改革大綱や定員管理計画に沿って、職員数の適正化・職員給の見直し等を行い、人件費の削減に努めていく。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78</xdr:row>
      <xdr:rowOff>62230</xdr:rowOff>
    </xdr:to>
    <xdr:cxnSp macro="">
      <xdr:nvCxnSpPr>
        <xdr:cNvPr id="432" name="直線コネクタ 431"/>
        <xdr:cNvCxnSpPr/>
      </xdr:nvCxnSpPr>
      <xdr:spPr>
        <a:xfrm>
          <a:off x="15671800" y="1330198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77</xdr:row>
      <xdr:rowOff>100330</xdr:rowOff>
    </xdr:to>
    <xdr:cxnSp macro="">
      <xdr:nvCxnSpPr>
        <xdr:cNvPr id="435" name="直線コネクタ 434"/>
        <xdr:cNvCxnSpPr/>
      </xdr:nvCxnSpPr>
      <xdr:spPr>
        <a:xfrm>
          <a:off x="14782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1270</xdr:rowOff>
    </xdr:to>
    <xdr:cxnSp macro="">
      <xdr:nvCxnSpPr>
        <xdr:cNvPr id="438" name="直線コネクタ 437"/>
        <xdr:cNvCxnSpPr/>
      </xdr:nvCxnSpPr>
      <xdr:spPr>
        <a:xfrm>
          <a:off x="13893800" y="13183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0" name="テキスト ボックス 439"/>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77</xdr:row>
      <xdr:rowOff>111761</xdr:rowOff>
    </xdr:to>
    <xdr:cxnSp macro="">
      <xdr:nvCxnSpPr>
        <xdr:cNvPr id="441" name="直線コネクタ 440"/>
        <xdr:cNvCxnSpPr/>
      </xdr:nvCxnSpPr>
      <xdr:spPr>
        <a:xfrm flipV="1">
          <a:off x="13004800" y="131838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45" name="テキスト ボックス 444"/>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51" name="円/楕円 450"/>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52"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53" name="円/楕円 452"/>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135907</xdr:rowOff>
    </xdr:from>
    <xdr:ext cx="736600" cy="259045"/>
    <xdr:sp macro="" textlink="">
      <xdr:nvSpPr>
        <xdr:cNvPr id="454" name="テキスト ボックス 453"/>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55" name="円/楕円 454"/>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62247</xdr:rowOff>
    </xdr:from>
    <xdr:ext cx="762000" cy="259045"/>
    <xdr:sp macro="" textlink="">
      <xdr:nvSpPr>
        <xdr:cNvPr id="456" name="テキスト ボックス 455"/>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57" name="円/楕円 456"/>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58" name="テキスト ボックス 457"/>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59" name="円/楕円 458"/>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60" name="テキスト ボックス 459"/>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大分県竹田市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115722</xdr:rowOff>
    </xdr:from>
    <xdr:to>
      <xdr:col>4</xdr:col>
      <xdr:colOff>1117600</xdr:colOff>
      <xdr:row>13</xdr:row>
      <xdr:rowOff>127737</xdr:rowOff>
    </xdr:to>
    <xdr:cxnSp macro="">
      <xdr:nvCxnSpPr>
        <xdr:cNvPr id="50" name="直線コネクタ 49"/>
        <xdr:cNvCxnSpPr/>
      </xdr:nvCxnSpPr>
      <xdr:spPr bwMode="auto">
        <a:xfrm>
          <a:off x="5003800" y="2392197"/>
          <a:ext cx="647700" cy="1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115722</xdr:rowOff>
    </xdr:from>
    <xdr:to>
      <xdr:col>4</xdr:col>
      <xdr:colOff>469900</xdr:colOff>
      <xdr:row>13</xdr:row>
      <xdr:rowOff>127533</xdr:rowOff>
    </xdr:to>
    <xdr:cxnSp macro="">
      <xdr:nvCxnSpPr>
        <xdr:cNvPr id="53" name="直線コネクタ 52"/>
        <xdr:cNvCxnSpPr/>
      </xdr:nvCxnSpPr>
      <xdr:spPr bwMode="auto">
        <a:xfrm flipV="1">
          <a:off x="4305300" y="2392197"/>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127533</xdr:rowOff>
    </xdr:from>
    <xdr:to>
      <xdr:col>3</xdr:col>
      <xdr:colOff>904875</xdr:colOff>
      <xdr:row>14</xdr:row>
      <xdr:rowOff>59220</xdr:rowOff>
    </xdr:to>
    <xdr:cxnSp macro="">
      <xdr:nvCxnSpPr>
        <xdr:cNvPr id="56" name="直線コネクタ 55"/>
        <xdr:cNvCxnSpPr/>
      </xdr:nvCxnSpPr>
      <xdr:spPr bwMode="auto">
        <a:xfrm flipV="1">
          <a:off x="3606800" y="2404008"/>
          <a:ext cx="698500" cy="10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31195</xdr:rowOff>
    </xdr:from>
    <xdr:ext cx="762000" cy="259045"/>
    <xdr:sp macro="" textlink="">
      <xdr:nvSpPr>
        <xdr:cNvPr id="58" name="テキスト ボックス 57"/>
        <xdr:cNvSpPr txBox="1"/>
      </xdr:nvSpPr>
      <xdr:spPr>
        <a:xfrm>
          <a:off x="3924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57506</xdr:rowOff>
    </xdr:from>
    <xdr:to>
      <xdr:col>3</xdr:col>
      <xdr:colOff>206375</xdr:colOff>
      <xdr:row>14</xdr:row>
      <xdr:rowOff>59220</xdr:rowOff>
    </xdr:to>
    <xdr:cxnSp macro="">
      <xdr:nvCxnSpPr>
        <xdr:cNvPr id="59" name="直線コネクタ 58"/>
        <xdr:cNvCxnSpPr/>
      </xdr:nvCxnSpPr>
      <xdr:spPr bwMode="auto">
        <a:xfrm>
          <a:off x="2908300" y="2333981"/>
          <a:ext cx="698500" cy="17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65511</xdr:rowOff>
    </xdr:from>
    <xdr:ext cx="762000" cy="259045"/>
    <xdr:sp macro="" textlink="">
      <xdr:nvSpPr>
        <xdr:cNvPr id="61" name="テキスト ボックス 60"/>
        <xdr:cNvSpPr txBox="1"/>
      </xdr:nvSpPr>
      <xdr:spPr>
        <a:xfrm>
          <a:off x="32258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36174</xdr:rowOff>
    </xdr:from>
    <xdr:ext cx="762000" cy="259045"/>
    <xdr:sp macro="" textlink="">
      <xdr:nvSpPr>
        <xdr:cNvPr id="63" name="テキスト ボックス 62"/>
        <xdr:cNvSpPr txBox="1"/>
      </xdr:nvSpPr>
      <xdr:spPr>
        <a:xfrm>
          <a:off x="2527300" y="31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76937</xdr:rowOff>
    </xdr:from>
    <xdr:to>
      <xdr:col>5</xdr:col>
      <xdr:colOff>34925</xdr:colOff>
      <xdr:row>14</xdr:row>
      <xdr:rowOff>7087</xdr:rowOff>
    </xdr:to>
    <xdr:sp macro="" textlink="">
      <xdr:nvSpPr>
        <xdr:cNvPr id="69" name="円/楕円 68"/>
        <xdr:cNvSpPr/>
      </xdr:nvSpPr>
      <xdr:spPr bwMode="auto">
        <a:xfrm>
          <a:off x="5600700" y="235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93464</xdr:rowOff>
    </xdr:from>
    <xdr:ext cx="762000" cy="259045"/>
    <xdr:sp macro="" textlink="">
      <xdr:nvSpPr>
        <xdr:cNvPr id="70" name="人口1人当たり決算額の推移該当値テキスト130"/>
        <xdr:cNvSpPr txBox="1"/>
      </xdr:nvSpPr>
      <xdr:spPr>
        <a:xfrm>
          <a:off x="5740400" y="21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150,692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64922</xdr:rowOff>
    </xdr:from>
    <xdr:to>
      <xdr:col>4</xdr:col>
      <xdr:colOff>520700</xdr:colOff>
      <xdr:row>13</xdr:row>
      <xdr:rowOff>166522</xdr:rowOff>
    </xdr:to>
    <xdr:sp macro="" textlink="">
      <xdr:nvSpPr>
        <xdr:cNvPr id="71" name="円/楕円 70"/>
        <xdr:cNvSpPr/>
      </xdr:nvSpPr>
      <xdr:spPr bwMode="auto">
        <a:xfrm>
          <a:off x="4953000" y="234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5249</xdr:rowOff>
    </xdr:from>
    <xdr:ext cx="736600" cy="259045"/>
    <xdr:sp macro="" textlink="">
      <xdr:nvSpPr>
        <xdr:cNvPr id="72" name="テキスト ボックス 71"/>
        <xdr:cNvSpPr txBox="1"/>
      </xdr:nvSpPr>
      <xdr:spPr>
        <a:xfrm>
          <a:off x="4622800" y="2110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151,638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76733</xdr:rowOff>
    </xdr:from>
    <xdr:to>
      <xdr:col>3</xdr:col>
      <xdr:colOff>955675</xdr:colOff>
      <xdr:row>14</xdr:row>
      <xdr:rowOff>6883</xdr:rowOff>
    </xdr:to>
    <xdr:sp macro="" textlink="">
      <xdr:nvSpPr>
        <xdr:cNvPr id="73" name="円/楕円 72"/>
        <xdr:cNvSpPr/>
      </xdr:nvSpPr>
      <xdr:spPr bwMode="auto">
        <a:xfrm>
          <a:off x="4254500" y="235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17060</xdr:rowOff>
    </xdr:from>
    <xdr:ext cx="762000" cy="259045"/>
    <xdr:sp macro="" textlink="">
      <xdr:nvSpPr>
        <xdr:cNvPr id="74" name="テキスト ボックス 73"/>
        <xdr:cNvSpPr txBox="1"/>
      </xdr:nvSpPr>
      <xdr:spPr>
        <a:xfrm>
          <a:off x="3924300" y="212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150,708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8420</xdr:rowOff>
    </xdr:from>
    <xdr:to>
      <xdr:col>3</xdr:col>
      <xdr:colOff>257175</xdr:colOff>
      <xdr:row>14</xdr:row>
      <xdr:rowOff>110020</xdr:rowOff>
    </xdr:to>
    <xdr:sp macro="" textlink="">
      <xdr:nvSpPr>
        <xdr:cNvPr id="75" name="円/楕円 74"/>
        <xdr:cNvSpPr/>
      </xdr:nvSpPr>
      <xdr:spPr bwMode="auto">
        <a:xfrm>
          <a:off x="3556000" y="2456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120197</xdr:rowOff>
    </xdr:from>
    <xdr:ext cx="762000" cy="259045"/>
    <xdr:sp macro="" textlink="">
      <xdr:nvSpPr>
        <xdr:cNvPr id="76" name="テキスト ボックス 75"/>
        <xdr:cNvSpPr txBox="1"/>
      </xdr:nvSpPr>
      <xdr:spPr>
        <a:xfrm>
          <a:off x="3225800" y="222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142,587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6706</xdr:rowOff>
    </xdr:from>
    <xdr:to>
      <xdr:col>2</xdr:col>
      <xdr:colOff>692150</xdr:colOff>
      <xdr:row>13</xdr:row>
      <xdr:rowOff>108306</xdr:rowOff>
    </xdr:to>
    <xdr:sp macro="" textlink="">
      <xdr:nvSpPr>
        <xdr:cNvPr id="77" name="円/楕円 76"/>
        <xdr:cNvSpPr/>
      </xdr:nvSpPr>
      <xdr:spPr bwMode="auto">
        <a:xfrm>
          <a:off x="2857500" y="228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118483</xdr:rowOff>
    </xdr:from>
    <xdr:ext cx="762000" cy="259045"/>
    <xdr:sp macro="" textlink="">
      <xdr:nvSpPr>
        <xdr:cNvPr id="78" name="テキスト ボックス 77"/>
        <xdr:cNvSpPr txBox="1"/>
      </xdr:nvSpPr>
      <xdr:spPr>
        <a:xfrm>
          <a:off x="2527300" y="205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18838</xdr:rowOff>
    </xdr:from>
    <xdr:to>
      <xdr:col>4</xdr:col>
      <xdr:colOff>1117600</xdr:colOff>
      <xdr:row>38</xdr:row>
      <xdr:rowOff>28447</xdr:rowOff>
    </xdr:to>
    <xdr:cxnSp macro="">
      <xdr:nvCxnSpPr>
        <xdr:cNvPr id="112" name="直線コネクタ 111"/>
        <xdr:cNvCxnSpPr/>
      </xdr:nvCxnSpPr>
      <xdr:spPr bwMode="auto">
        <a:xfrm flipV="1">
          <a:off x="5003800" y="7486438"/>
          <a:ext cx="647700" cy="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24511</xdr:rowOff>
    </xdr:from>
    <xdr:to>
      <xdr:col>4</xdr:col>
      <xdr:colOff>469900</xdr:colOff>
      <xdr:row>38</xdr:row>
      <xdr:rowOff>28447</xdr:rowOff>
    </xdr:to>
    <xdr:cxnSp macro="">
      <xdr:nvCxnSpPr>
        <xdr:cNvPr id="115" name="直線コネクタ 114"/>
        <xdr:cNvCxnSpPr/>
      </xdr:nvCxnSpPr>
      <xdr:spPr bwMode="auto">
        <a:xfrm>
          <a:off x="4305300" y="7492111"/>
          <a:ext cx="698500" cy="3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59043</xdr:rowOff>
    </xdr:from>
    <xdr:ext cx="736600" cy="259045"/>
    <xdr:sp macro="" textlink="">
      <xdr:nvSpPr>
        <xdr:cNvPr id="117" name="テキスト ボックス 116"/>
        <xdr:cNvSpPr txBox="1"/>
      </xdr:nvSpPr>
      <xdr:spPr>
        <a:xfrm>
          <a:off x="4622800" y="71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12316</xdr:rowOff>
    </xdr:from>
    <xdr:to>
      <xdr:col>3</xdr:col>
      <xdr:colOff>904875</xdr:colOff>
      <xdr:row>38</xdr:row>
      <xdr:rowOff>24511</xdr:rowOff>
    </xdr:to>
    <xdr:cxnSp macro="">
      <xdr:nvCxnSpPr>
        <xdr:cNvPr id="118" name="直線コネクタ 117"/>
        <xdr:cNvCxnSpPr/>
      </xdr:nvCxnSpPr>
      <xdr:spPr bwMode="auto">
        <a:xfrm>
          <a:off x="3606800" y="7479916"/>
          <a:ext cx="698500" cy="1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59115</xdr:rowOff>
    </xdr:from>
    <xdr:ext cx="762000" cy="259045"/>
    <xdr:sp macro="" textlink="">
      <xdr:nvSpPr>
        <xdr:cNvPr id="120" name="テキスト ボックス 119"/>
        <xdr:cNvSpPr txBox="1"/>
      </xdr:nvSpPr>
      <xdr:spPr>
        <a:xfrm>
          <a:off x="3924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93</xdr:rowOff>
    </xdr:from>
    <xdr:to>
      <xdr:col>3</xdr:col>
      <xdr:colOff>206375</xdr:colOff>
      <xdr:row>38</xdr:row>
      <xdr:rowOff>12316</xdr:rowOff>
    </xdr:to>
    <xdr:cxnSp macro="">
      <xdr:nvCxnSpPr>
        <xdr:cNvPr id="121" name="直線コネクタ 120"/>
        <xdr:cNvCxnSpPr/>
      </xdr:nvCxnSpPr>
      <xdr:spPr bwMode="auto">
        <a:xfrm>
          <a:off x="2908300" y="7467693"/>
          <a:ext cx="698500" cy="1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47613</xdr:rowOff>
    </xdr:from>
    <xdr:ext cx="762000" cy="259045"/>
    <xdr:sp macro="" textlink="">
      <xdr:nvSpPr>
        <xdr:cNvPr id="123" name="テキスト ボックス 122"/>
        <xdr:cNvSpPr txBox="1"/>
      </xdr:nvSpPr>
      <xdr:spPr>
        <a:xfrm>
          <a:off x="3225800" y="717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36998</xdr:rowOff>
    </xdr:from>
    <xdr:ext cx="762000" cy="259045"/>
    <xdr:sp macro="" textlink="">
      <xdr:nvSpPr>
        <xdr:cNvPr id="125" name="テキスト ボックス 124"/>
        <xdr:cNvSpPr txBox="1"/>
      </xdr:nvSpPr>
      <xdr:spPr>
        <a:xfrm>
          <a:off x="2527300" y="716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310938</xdr:rowOff>
    </xdr:from>
    <xdr:to>
      <xdr:col>5</xdr:col>
      <xdr:colOff>34925</xdr:colOff>
      <xdr:row>38</xdr:row>
      <xdr:rowOff>69638</xdr:rowOff>
    </xdr:to>
    <xdr:sp macro="" textlink="">
      <xdr:nvSpPr>
        <xdr:cNvPr id="131" name="円/楕円 130"/>
        <xdr:cNvSpPr/>
      </xdr:nvSpPr>
      <xdr:spPr bwMode="auto">
        <a:xfrm>
          <a:off x="5600700" y="743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320547</xdr:rowOff>
    </xdr:from>
    <xdr:to>
      <xdr:col>4</xdr:col>
      <xdr:colOff>520700</xdr:colOff>
      <xdr:row>38</xdr:row>
      <xdr:rowOff>79247</xdr:rowOff>
    </xdr:to>
    <xdr:sp macro="" textlink="">
      <xdr:nvSpPr>
        <xdr:cNvPr id="133" name="円/楕円 132"/>
        <xdr:cNvSpPr/>
      </xdr:nvSpPr>
      <xdr:spPr bwMode="auto">
        <a:xfrm>
          <a:off x="4953000" y="744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64024</xdr:rowOff>
    </xdr:from>
    <xdr:ext cx="736600" cy="259045"/>
    <xdr:sp macro="" textlink="">
      <xdr:nvSpPr>
        <xdr:cNvPr id="134" name="テキスト ボックス 133"/>
        <xdr:cNvSpPr txBox="1"/>
      </xdr:nvSpPr>
      <xdr:spPr>
        <a:xfrm>
          <a:off x="4622800" y="753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316611</xdr:rowOff>
    </xdr:from>
    <xdr:to>
      <xdr:col>3</xdr:col>
      <xdr:colOff>955675</xdr:colOff>
      <xdr:row>38</xdr:row>
      <xdr:rowOff>75311</xdr:rowOff>
    </xdr:to>
    <xdr:sp macro="" textlink="">
      <xdr:nvSpPr>
        <xdr:cNvPr id="135" name="円/楕円 134"/>
        <xdr:cNvSpPr/>
      </xdr:nvSpPr>
      <xdr:spPr bwMode="auto">
        <a:xfrm>
          <a:off x="4254500" y="744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60088</xdr:rowOff>
    </xdr:from>
    <xdr:ext cx="762000" cy="259045"/>
    <xdr:sp macro="" textlink="">
      <xdr:nvSpPr>
        <xdr:cNvPr id="136" name="テキスト ボックス 135"/>
        <xdr:cNvSpPr txBox="1"/>
      </xdr:nvSpPr>
      <xdr:spPr>
        <a:xfrm>
          <a:off x="3924300" y="752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304416</xdr:rowOff>
    </xdr:from>
    <xdr:to>
      <xdr:col>3</xdr:col>
      <xdr:colOff>257175</xdr:colOff>
      <xdr:row>38</xdr:row>
      <xdr:rowOff>63116</xdr:rowOff>
    </xdr:to>
    <xdr:sp macro="" textlink="">
      <xdr:nvSpPr>
        <xdr:cNvPr id="137" name="円/楕円 136"/>
        <xdr:cNvSpPr/>
      </xdr:nvSpPr>
      <xdr:spPr bwMode="auto">
        <a:xfrm>
          <a:off x="3556000" y="7429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47893</xdr:rowOff>
    </xdr:from>
    <xdr:ext cx="762000" cy="259045"/>
    <xdr:sp macro="" textlink="">
      <xdr:nvSpPr>
        <xdr:cNvPr id="138" name="テキスト ボックス 137"/>
        <xdr:cNvSpPr txBox="1"/>
      </xdr:nvSpPr>
      <xdr:spPr>
        <a:xfrm>
          <a:off x="3225800" y="751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292193</xdr:rowOff>
    </xdr:from>
    <xdr:to>
      <xdr:col>2</xdr:col>
      <xdr:colOff>692150</xdr:colOff>
      <xdr:row>38</xdr:row>
      <xdr:rowOff>50893</xdr:rowOff>
    </xdr:to>
    <xdr:sp macro="" textlink="">
      <xdr:nvSpPr>
        <xdr:cNvPr id="139" name="円/楕円 138"/>
        <xdr:cNvSpPr/>
      </xdr:nvSpPr>
      <xdr:spPr bwMode="auto">
        <a:xfrm>
          <a:off x="2857500" y="741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35670</xdr:rowOff>
    </xdr:from>
    <xdr:ext cx="762000" cy="259045"/>
    <xdr:sp macro="" textlink="">
      <xdr:nvSpPr>
        <xdr:cNvPr id="140" name="テキスト ボックス 139"/>
        <xdr:cNvSpPr txBox="1"/>
      </xdr:nvSpPr>
      <xdr:spPr>
        <a:xfrm>
          <a:off x="2527300" y="750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22,812
22,609
477.53
20,483,023
19,528,350
552,527
10,501,556
14,700,373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66984</xdr:rowOff>
    </xdr:from>
    <xdr:to>
      <xdr:col>6</xdr:col>
      <xdr:colOff>510540</xdr:colOff>
      <xdr:row>38</xdr:row>
      <xdr:rowOff>156246</xdr:rowOff>
    </xdr:to>
    <xdr:cxnSp macro="">
      <xdr:nvCxnSpPr>
        <xdr:cNvPr id="58" name="直線コネクタ 57"/>
        <xdr:cNvCxnSpPr/>
      </xdr:nvCxnSpPr>
      <xdr:spPr>
        <a:xfrm flipV="1">
          <a:off x="4633595" y="5381934"/>
          <a:ext cx="1270" cy="128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160073</xdr:rowOff>
    </xdr:from>
    <xdr:ext cx="534377" cy="259045"/>
    <xdr:sp macro="" textlink="">
      <xdr:nvSpPr>
        <xdr:cNvPr id="59" name="人件費最小値テキスト"/>
        <xdr:cNvSpPr txBox="1"/>
      </xdr:nvSpPr>
      <xdr:spPr>
        <a:xfrm>
          <a:off x="4686300" y="667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156246</xdr:rowOff>
    </xdr:from>
    <xdr:to>
      <xdr:col>6</xdr:col>
      <xdr:colOff>600075</xdr:colOff>
      <xdr:row>38</xdr:row>
      <xdr:rowOff>156246</xdr:rowOff>
    </xdr:to>
    <xdr:cxnSp macro="">
      <xdr:nvCxnSpPr>
        <xdr:cNvPr id="60" name="直線コネクタ 59"/>
        <xdr:cNvCxnSpPr/>
      </xdr:nvCxnSpPr>
      <xdr:spPr>
        <a:xfrm>
          <a:off x="4546600" y="667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13661</xdr:rowOff>
    </xdr:from>
    <xdr:ext cx="599010" cy="259045"/>
    <xdr:sp macro="" textlink="">
      <xdr:nvSpPr>
        <xdr:cNvPr id="61" name="人件費最大値テキスト"/>
        <xdr:cNvSpPr txBox="1"/>
      </xdr:nvSpPr>
      <xdr:spPr>
        <a:xfrm>
          <a:off x="4686300" y="515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31</xdr:row>
      <xdr:rowOff>66984</xdr:rowOff>
    </xdr:from>
    <xdr:to>
      <xdr:col>6</xdr:col>
      <xdr:colOff>600075</xdr:colOff>
      <xdr:row>31</xdr:row>
      <xdr:rowOff>66984</xdr:rowOff>
    </xdr:to>
    <xdr:cxnSp macro="">
      <xdr:nvCxnSpPr>
        <xdr:cNvPr id="62" name="直線コネクタ 61"/>
        <xdr:cNvCxnSpPr/>
      </xdr:nvCxnSpPr>
      <xdr:spPr>
        <a:xfrm>
          <a:off x="4546600" y="53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170888</xdr:rowOff>
    </xdr:from>
    <xdr:to>
      <xdr:col>6</xdr:col>
      <xdr:colOff>511175</xdr:colOff>
      <xdr:row>31</xdr:row>
      <xdr:rowOff>66984</xdr:rowOff>
    </xdr:to>
    <xdr:cxnSp macro="">
      <xdr:nvCxnSpPr>
        <xdr:cNvPr id="63" name="直線コネクタ 62"/>
        <xdr:cNvCxnSpPr/>
      </xdr:nvCxnSpPr>
      <xdr:spPr>
        <a:xfrm>
          <a:off x="3797300" y="5314388"/>
          <a:ext cx="8382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72073</xdr:rowOff>
    </xdr:from>
    <xdr:ext cx="534377" cy="259045"/>
    <xdr:sp macro="" textlink="">
      <xdr:nvSpPr>
        <xdr:cNvPr id="64" name="人件費平均値テキスト"/>
        <xdr:cNvSpPr txBox="1"/>
      </xdr:nvSpPr>
      <xdr:spPr>
        <a:xfrm>
          <a:off x="4686300" y="6072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93646</xdr:rowOff>
    </xdr:from>
    <xdr:to>
      <xdr:col>6</xdr:col>
      <xdr:colOff>561975</xdr:colOff>
      <xdr:row>36</xdr:row>
      <xdr:rowOff>23796</xdr:rowOff>
    </xdr:to>
    <xdr:sp macro="" textlink="">
      <xdr:nvSpPr>
        <xdr:cNvPr id="65" name="フローチャート : 判断 64"/>
        <xdr:cNvSpPr/>
      </xdr:nvSpPr>
      <xdr:spPr>
        <a:xfrm>
          <a:off x="45847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170888</xdr:rowOff>
    </xdr:from>
    <xdr:to>
      <xdr:col>5</xdr:col>
      <xdr:colOff>358775</xdr:colOff>
      <xdr:row>31</xdr:row>
      <xdr:rowOff>114467</xdr:rowOff>
    </xdr:to>
    <xdr:cxnSp macro="">
      <xdr:nvCxnSpPr>
        <xdr:cNvPr id="66" name="直線コネクタ 65"/>
        <xdr:cNvCxnSpPr/>
      </xdr:nvCxnSpPr>
      <xdr:spPr>
        <a:xfrm flipV="1">
          <a:off x="2908300" y="5314388"/>
          <a:ext cx="8890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149033</xdr:rowOff>
    </xdr:from>
    <xdr:to>
      <xdr:col>5</xdr:col>
      <xdr:colOff>409575</xdr:colOff>
      <xdr:row>36</xdr:row>
      <xdr:rowOff>79183</xdr:rowOff>
    </xdr:to>
    <xdr:sp macro="" textlink="">
      <xdr:nvSpPr>
        <xdr:cNvPr id="67" name="フローチャート : 判断 66"/>
        <xdr:cNvSpPr/>
      </xdr:nvSpPr>
      <xdr:spPr>
        <a:xfrm>
          <a:off x="3746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70310</xdr:rowOff>
    </xdr:from>
    <xdr:ext cx="534377" cy="259045"/>
    <xdr:sp macro="" textlink="">
      <xdr:nvSpPr>
        <xdr:cNvPr id="68" name="テキスト ボックス 67"/>
        <xdr:cNvSpPr txBox="1"/>
      </xdr:nvSpPr>
      <xdr:spPr>
        <a:xfrm>
          <a:off x="3530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59679</xdr:rowOff>
    </xdr:from>
    <xdr:to>
      <xdr:col>4</xdr:col>
      <xdr:colOff>155575</xdr:colOff>
      <xdr:row>31</xdr:row>
      <xdr:rowOff>114467</xdr:rowOff>
    </xdr:to>
    <xdr:cxnSp macro="">
      <xdr:nvCxnSpPr>
        <xdr:cNvPr id="69" name="直線コネクタ 68"/>
        <xdr:cNvCxnSpPr/>
      </xdr:nvCxnSpPr>
      <xdr:spPr>
        <a:xfrm>
          <a:off x="2019300" y="5374629"/>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9162</xdr:rowOff>
    </xdr:from>
    <xdr:to>
      <xdr:col>4</xdr:col>
      <xdr:colOff>206375</xdr:colOff>
      <xdr:row>36</xdr:row>
      <xdr:rowOff>110762</xdr:rowOff>
    </xdr:to>
    <xdr:sp macro="" textlink="">
      <xdr:nvSpPr>
        <xdr:cNvPr id="70" name="フローチャート : 判断 69"/>
        <xdr:cNvSpPr/>
      </xdr:nvSpPr>
      <xdr:spPr>
        <a:xfrm>
          <a:off x="2857500" y="618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101889</xdr:rowOff>
    </xdr:from>
    <xdr:ext cx="534377" cy="259045"/>
    <xdr:sp macro="" textlink="">
      <xdr:nvSpPr>
        <xdr:cNvPr id="71" name="テキスト ボックス 70"/>
        <xdr:cNvSpPr txBox="1"/>
      </xdr:nvSpPr>
      <xdr:spPr>
        <a:xfrm>
          <a:off x="2641111" y="62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133321</xdr:rowOff>
    </xdr:from>
    <xdr:to>
      <xdr:col>2</xdr:col>
      <xdr:colOff>638175</xdr:colOff>
      <xdr:row>31</xdr:row>
      <xdr:rowOff>59679</xdr:rowOff>
    </xdr:to>
    <xdr:cxnSp macro="">
      <xdr:nvCxnSpPr>
        <xdr:cNvPr id="72" name="直線コネクタ 71"/>
        <xdr:cNvCxnSpPr/>
      </xdr:nvCxnSpPr>
      <xdr:spPr>
        <a:xfrm>
          <a:off x="1130300" y="5276821"/>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20875</xdr:rowOff>
    </xdr:from>
    <xdr:to>
      <xdr:col>3</xdr:col>
      <xdr:colOff>3175</xdr:colOff>
      <xdr:row>36</xdr:row>
      <xdr:rowOff>122475</xdr:rowOff>
    </xdr:to>
    <xdr:sp macro="" textlink="">
      <xdr:nvSpPr>
        <xdr:cNvPr id="73" name="フローチャート : 判断 72"/>
        <xdr:cNvSpPr/>
      </xdr:nvSpPr>
      <xdr:spPr>
        <a:xfrm>
          <a:off x="1968500" y="619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113602</xdr:rowOff>
    </xdr:from>
    <xdr:ext cx="534377" cy="259045"/>
    <xdr:sp macro="" textlink="">
      <xdr:nvSpPr>
        <xdr:cNvPr id="74" name="テキスト ボックス 73"/>
        <xdr:cNvSpPr txBox="1"/>
      </xdr:nvSpPr>
      <xdr:spPr>
        <a:xfrm>
          <a:off x="1752111" y="628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165797</xdr:rowOff>
    </xdr:from>
    <xdr:to>
      <xdr:col>1</xdr:col>
      <xdr:colOff>485775</xdr:colOff>
      <xdr:row>36</xdr:row>
      <xdr:rowOff>95947</xdr:rowOff>
    </xdr:to>
    <xdr:sp macro="" textlink="">
      <xdr:nvSpPr>
        <xdr:cNvPr id="75" name="フローチャート : 判断 74"/>
        <xdr:cNvSpPr/>
      </xdr:nvSpPr>
      <xdr:spPr>
        <a:xfrm>
          <a:off x="1079500" y="616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87074</xdr:rowOff>
    </xdr:from>
    <xdr:ext cx="534377" cy="259045"/>
    <xdr:sp macro="" textlink="">
      <xdr:nvSpPr>
        <xdr:cNvPr id="76" name="テキスト ボックス 75"/>
        <xdr:cNvSpPr txBox="1"/>
      </xdr:nvSpPr>
      <xdr:spPr>
        <a:xfrm>
          <a:off x="863111" y="62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16184</xdr:rowOff>
    </xdr:from>
    <xdr:to>
      <xdr:col>6</xdr:col>
      <xdr:colOff>561975</xdr:colOff>
      <xdr:row>31</xdr:row>
      <xdr:rowOff>117784</xdr:rowOff>
    </xdr:to>
    <xdr:sp macro="" textlink="">
      <xdr:nvSpPr>
        <xdr:cNvPr id="82" name="円/楕円 81"/>
        <xdr:cNvSpPr/>
      </xdr:nvSpPr>
      <xdr:spPr>
        <a:xfrm>
          <a:off x="4584700" y="53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140661</xdr:rowOff>
    </xdr:from>
    <xdr:ext cx="599010" cy="259045"/>
    <xdr:sp macro="" textlink="">
      <xdr:nvSpPr>
        <xdr:cNvPr id="83" name="人件費該当値テキスト"/>
        <xdr:cNvSpPr txBox="1"/>
      </xdr:nvSpPr>
      <xdr:spPr>
        <a:xfrm>
          <a:off x="4686300" y="528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158,930</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120088</xdr:rowOff>
    </xdr:from>
    <xdr:to>
      <xdr:col>5</xdr:col>
      <xdr:colOff>409575</xdr:colOff>
      <xdr:row>31</xdr:row>
      <xdr:rowOff>50238</xdr:rowOff>
    </xdr:to>
    <xdr:sp macro="" textlink="">
      <xdr:nvSpPr>
        <xdr:cNvPr id="84" name="円/楕円 83"/>
        <xdr:cNvSpPr/>
      </xdr:nvSpPr>
      <xdr:spPr>
        <a:xfrm>
          <a:off x="3746500" y="52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66765</xdr:rowOff>
    </xdr:from>
    <xdr:ext cx="599010" cy="259045"/>
    <xdr:sp macro="" textlink="">
      <xdr:nvSpPr>
        <xdr:cNvPr id="85" name="テキスト ボックス 84"/>
        <xdr:cNvSpPr txBox="1"/>
      </xdr:nvSpPr>
      <xdr:spPr>
        <a:xfrm>
          <a:off x="3497794" y="503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165,135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63667</xdr:rowOff>
    </xdr:from>
    <xdr:to>
      <xdr:col>4</xdr:col>
      <xdr:colOff>206375</xdr:colOff>
      <xdr:row>31</xdr:row>
      <xdr:rowOff>165267</xdr:rowOff>
    </xdr:to>
    <xdr:sp macro="" textlink="">
      <xdr:nvSpPr>
        <xdr:cNvPr id="86" name="円/楕円 85"/>
        <xdr:cNvSpPr/>
      </xdr:nvSpPr>
      <xdr:spPr>
        <a:xfrm>
          <a:off x="2857500" y="53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10344</xdr:rowOff>
    </xdr:from>
    <xdr:ext cx="599010" cy="259045"/>
    <xdr:sp macro="" textlink="">
      <xdr:nvSpPr>
        <xdr:cNvPr id="87" name="テキスト ボックス 86"/>
        <xdr:cNvSpPr txBox="1"/>
      </xdr:nvSpPr>
      <xdr:spPr>
        <a:xfrm>
          <a:off x="2608794" y="515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154,568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8879</xdr:rowOff>
    </xdr:from>
    <xdr:to>
      <xdr:col>3</xdr:col>
      <xdr:colOff>3175</xdr:colOff>
      <xdr:row>31</xdr:row>
      <xdr:rowOff>110479</xdr:rowOff>
    </xdr:to>
    <xdr:sp macro="" textlink="">
      <xdr:nvSpPr>
        <xdr:cNvPr id="88" name="円/楕円 87"/>
        <xdr:cNvSpPr/>
      </xdr:nvSpPr>
      <xdr:spPr>
        <a:xfrm>
          <a:off x="1968500" y="53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127006</xdr:rowOff>
    </xdr:from>
    <xdr:ext cx="599010" cy="259045"/>
    <xdr:sp macro="" textlink="">
      <xdr:nvSpPr>
        <xdr:cNvPr id="89" name="テキスト ボックス 88"/>
        <xdr:cNvSpPr txBox="1"/>
      </xdr:nvSpPr>
      <xdr:spPr>
        <a:xfrm>
          <a:off x="1719794" y="509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159,601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82521</xdr:rowOff>
    </xdr:from>
    <xdr:to>
      <xdr:col>1</xdr:col>
      <xdr:colOff>485775</xdr:colOff>
      <xdr:row>31</xdr:row>
      <xdr:rowOff>12671</xdr:rowOff>
    </xdr:to>
    <xdr:sp macro="" textlink="">
      <xdr:nvSpPr>
        <xdr:cNvPr id="90" name="円/楕円 89"/>
        <xdr:cNvSpPr/>
      </xdr:nvSpPr>
      <xdr:spPr>
        <a:xfrm>
          <a:off x="1079500" y="52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29198</xdr:rowOff>
    </xdr:from>
    <xdr:ext cx="599010" cy="259045"/>
    <xdr:sp macro="" textlink="">
      <xdr:nvSpPr>
        <xdr:cNvPr id="91" name="テキスト ボックス 90"/>
        <xdr:cNvSpPr txBox="1"/>
      </xdr:nvSpPr>
      <xdr:spPr>
        <a:xfrm>
          <a:off x="830794" y="500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6" name="直線コネクタ 115"/>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7"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8" name="直線コネクタ 117"/>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9"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20" name="直線コネクタ 119"/>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3251</xdr:rowOff>
    </xdr:from>
    <xdr:to>
      <xdr:col>6</xdr:col>
      <xdr:colOff>511175</xdr:colOff>
      <xdr:row>52</xdr:row>
      <xdr:rowOff>124689</xdr:rowOff>
    </xdr:to>
    <xdr:cxnSp macro="">
      <xdr:nvCxnSpPr>
        <xdr:cNvPr id="121" name="直線コネクタ 120"/>
        <xdr:cNvCxnSpPr/>
      </xdr:nvCxnSpPr>
      <xdr:spPr>
        <a:xfrm flipV="1">
          <a:off x="3797300" y="8918651"/>
          <a:ext cx="838200" cy="1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2"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3" name="フローチャート : 判断 122"/>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124689</xdr:rowOff>
    </xdr:from>
    <xdr:to>
      <xdr:col>5</xdr:col>
      <xdr:colOff>358775</xdr:colOff>
      <xdr:row>53</xdr:row>
      <xdr:rowOff>32715</xdr:rowOff>
    </xdr:to>
    <xdr:cxnSp macro="">
      <xdr:nvCxnSpPr>
        <xdr:cNvPr id="124" name="直線コネクタ 123"/>
        <xdr:cNvCxnSpPr/>
      </xdr:nvCxnSpPr>
      <xdr:spPr>
        <a:xfrm flipV="1">
          <a:off x="2908300" y="9040089"/>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5" name="フローチャート : 判断 124"/>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6" name="テキスト ボックス 125"/>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32715</xdr:rowOff>
    </xdr:from>
    <xdr:to>
      <xdr:col>4</xdr:col>
      <xdr:colOff>155575</xdr:colOff>
      <xdr:row>53</xdr:row>
      <xdr:rowOff>123406</xdr:rowOff>
    </xdr:to>
    <xdr:cxnSp macro="">
      <xdr:nvCxnSpPr>
        <xdr:cNvPr id="127" name="直線コネクタ 126"/>
        <xdr:cNvCxnSpPr/>
      </xdr:nvCxnSpPr>
      <xdr:spPr>
        <a:xfrm flipV="1">
          <a:off x="2019300" y="9119565"/>
          <a:ext cx="889000" cy="9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8" name="フローチャート : 判断 127"/>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9" name="テキスト ボックス 128"/>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123406</xdr:rowOff>
    </xdr:from>
    <xdr:to>
      <xdr:col>2</xdr:col>
      <xdr:colOff>638175</xdr:colOff>
      <xdr:row>53</xdr:row>
      <xdr:rowOff>156667</xdr:rowOff>
    </xdr:to>
    <xdr:cxnSp macro="">
      <xdr:nvCxnSpPr>
        <xdr:cNvPr id="130" name="直線コネクタ 129"/>
        <xdr:cNvCxnSpPr/>
      </xdr:nvCxnSpPr>
      <xdr:spPr>
        <a:xfrm flipV="1">
          <a:off x="1130300" y="9210256"/>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31" name="フローチャート : 判断 130"/>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93019</xdr:rowOff>
    </xdr:from>
    <xdr:ext cx="534377" cy="259045"/>
    <xdr:sp macro="" textlink="">
      <xdr:nvSpPr>
        <xdr:cNvPr id="132" name="テキスト ボックス 131"/>
        <xdr:cNvSpPr txBox="1"/>
      </xdr:nvSpPr>
      <xdr:spPr>
        <a:xfrm>
          <a:off x="1752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3" name="フローチャート : 判断 132"/>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4" name="テキスト ボックス 133"/>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123901</xdr:rowOff>
    </xdr:from>
    <xdr:to>
      <xdr:col>6</xdr:col>
      <xdr:colOff>561975</xdr:colOff>
      <xdr:row>52</xdr:row>
      <xdr:rowOff>54051</xdr:rowOff>
    </xdr:to>
    <xdr:sp macro="" textlink="">
      <xdr:nvSpPr>
        <xdr:cNvPr id="140" name="円/楕円 139"/>
        <xdr:cNvSpPr/>
      </xdr:nvSpPr>
      <xdr:spPr>
        <a:xfrm>
          <a:off x="4584700" y="88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146778</xdr:rowOff>
    </xdr:from>
    <xdr:ext cx="599010" cy="259045"/>
    <xdr:sp macro="" textlink="">
      <xdr:nvSpPr>
        <xdr:cNvPr id="141" name="物件費該当値テキスト"/>
        <xdr:cNvSpPr txBox="1"/>
      </xdr:nvSpPr>
      <xdr:spPr>
        <a:xfrm>
          <a:off x="4686300" y="87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127,744</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73889</xdr:rowOff>
    </xdr:from>
    <xdr:to>
      <xdr:col>5</xdr:col>
      <xdr:colOff>409575</xdr:colOff>
      <xdr:row>53</xdr:row>
      <xdr:rowOff>4039</xdr:rowOff>
    </xdr:to>
    <xdr:sp macro="" textlink="">
      <xdr:nvSpPr>
        <xdr:cNvPr id="142" name="円/楕円 141"/>
        <xdr:cNvSpPr/>
      </xdr:nvSpPr>
      <xdr:spPr>
        <a:xfrm>
          <a:off x="3746500" y="89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20566</xdr:rowOff>
    </xdr:from>
    <xdr:ext cx="599010" cy="259045"/>
    <xdr:sp macro="" textlink="">
      <xdr:nvSpPr>
        <xdr:cNvPr id="143" name="テキスト ボックス 142"/>
        <xdr:cNvSpPr txBox="1"/>
      </xdr:nvSpPr>
      <xdr:spPr>
        <a:xfrm>
          <a:off x="3497794" y="876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118,182</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153365</xdr:rowOff>
    </xdr:from>
    <xdr:to>
      <xdr:col>4</xdr:col>
      <xdr:colOff>206375</xdr:colOff>
      <xdr:row>53</xdr:row>
      <xdr:rowOff>83515</xdr:rowOff>
    </xdr:to>
    <xdr:sp macro="" textlink="">
      <xdr:nvSpPr>
        <xdr:cNvPr id="144" name="円/楕円 143"/>
        <xdr:cNvSpPr/>
      </xdr:nvSpPr>
      <xdr:spPr>
        <a:xfrm>
          <a:off x="2857500" y="90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100042</xdr:rowOff>
    </xdr:from>
    <xdr:ext cx="599010" cy="259045"/>
    <xdr:sp macro="" textlink="">
      <xdr:nvSpPr>
        <xdr:cNvPr id="145" name="テキスト ボックス 144"/>
        <xdr:cNvSpPr txBox="1"/>
      </xdr:nvSpPr>
      <xdr:spPr>
        <a:xfrm>
          <a:off x="2608794" y="884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111,924</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72606</xdr:rowOff>
    </xdr:from>
    <xdr:to>
      <xdr:col>3</xdr:col>
      <xdr:colOff>3175</xdr:colOff>
      <xdr:row>54</xdr:row>
      <xdr:rowOff>2756</xdr:rowOff>
    </xdr:to>
    <xdr:sp macro="" textlink="">
      <xdr:nvSpPr>
        <xdr:cNvPr id="146" name="円/楕円 145"/>
        <xdr:cNvSpPr/>
      </xdr:nvSpPr>
      <xdr:spPr>
        <a:xfrm>
          <a:off x="1968500" y="9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19283</xdr:rowOff>
    </xdr:from>
    <xdr:ext cx="599010" cy="259045"/>
    <xdr:sp macro="" textlink="">
      <xdr:nvSpPr>
        <xdr:cNvPr id="147" name="テキスト ボックス 146"/>
        <xdr:cNvSpPr txBox="1"/>
      </xdr:nvSpPr>
      <xdr:spPr>
        <a:xfrm>
          <a:off x="1719794" y="893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105867</xdr:rowOff>
    </xdr:from>
    <xdr:to>
      <xdr:col>1</xdr:col>
      <xdr:colOff>485775</xdr:colOff>
      <xdr:row>54</xdr:row>
      <xdr:rowOff>36017</xdr:rowOff>
    </xdr:to>
    <xdr:sp macro="" textlink="">
      <xdr:nvSpPr>
        <xdr:cNvPr id="148" name="円/楕円 147"/>
        <xdr:cNvSpPr/>
      </xdr:nvSpPr>
      <xdr:spPr>
        <a:xfrm>
          <a:off x="1079500" y="91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52544</xdr:rowOff>
    </xdr:from>
    <xdr:ext cx="599010" cy="259045"/>
    <xdr:sp macro="" textlink="">
      <xdr:nvSpPr>
        <xdr:cNvPr id="149" name="テキスト ボックス 148"/>
        <xdr:cNvSpPr txBox="1"/>
      </xdr:nvSpPr>
      <xdr:spPr>
        <a:xfrm>
          <a:off x="830794" y="896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5" name="直線コネクタ 174"/>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6"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7" name="直線コネクタ 176"/>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8"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9" name="直線コネクタ 178"/>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41010</xdr:rowOff>
    </xdr:from>
    <xdr:to>
      <xdr:col>6</xdr:col>
      <xdr:colOff>511175</xdr:colOff>
      <xdr:row>77</xdr:row>
      <xdr:rowOff>66320</xdr:rowOff>
    </xdr:to>
    <xdr:cxnSp macro="">
      <xdr:nvCxnSpPr>
        <xdr:cNvPr id="180" name="直線コネクタ 179"/>
        <xdr:cNvCxnSpPr/>
      </xdr:nvCxnSpPr>
      <xdr:spPr>
        <a:xfrm flipV="1">
          <a:off x="3797300" y="13242660"/>
          <a:ext cx="8382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81"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2" name="フローチャート : 判断 181"/>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66320</xdr:rowOff>
    </xdr:from>
    <xdr:to>
      <xdr:col>5</xdr:col>
      <xdr:colOff>358775</xdr:colOff>
      <xdr:row>77</xdr:row>
      <xdr:rowOff>84215</xdr:rowOff>
    </xdr:to>
    <xdr:cxnSp macro="">
      <xdr:nvCxnSpPr>
        <xdr:cNvPr id="183" name="直線コネクタ 182"/>
        <xdr:cNvCxnSpPr/>
      </xdr:nvCxnSpPr>
      <xdr:spPr>
        <a:xfrm flipV="1">
          <a:off x="2908300" y="13267970"/>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4" name="フローチャート : 判断 183"/>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87901</xdr:rowOff>
    </xdr:from>
    <xdr:ext cx="469744" cy="259045"/>
    <xdr:sp macro="" textlink="">
      <xdr:nvSpPr>
        <xdr:cNvPr id="185" name="テキスト ボックス 184"/>
        <xdr:cNvSpPr txBox="1"/>
      </xdr:nvSpPr>
      <xdr:spPr>
        <a:xfrm>
          <a:off x="35624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84215</xdr:rowOff>
    </xdr:from>
    <xdr:to>
      <xdr:col>4</xdr:col>
      <xdr:colOff>155575</xdr:colOff>
      <xdr:row>78</xdr:row>
      <xdr:rowOff>126833</xdr:rowOff>
    </xdr:to>
    <xdr:cxnSp macro="">
      <xdr:nvCxnSpPr>
        <xdr:cNvPr id="186" name="直線コネクタ 185"/>
        <xdr:cNvCxnSpPr/>
      </xdr:nvCxnSpPr>
      <xdr:spPr>
        <a:xfrm flipV="1">
          <a:off x="2019300" y="13285865"/>
          <a:ext cx="889000" cy="2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7" name="フローチャート : 判断 186"/>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84472</xdr:rowOff>
    </xdr:from>
    <xdr:ext cx="469744" cy="259045"/>
    <xdr:sp macro="" textlink="">
      <xdr:nvSpPr>
        <xdr:cNvPr id="188" name="テキスト ボックス 187"/>
        <xdr:cNvSpPr txBox="1"/>
      </xdr:nvSpPr>
      <xdr:spPr>
        <a:xfrm>
          <a:off x="2673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19097</xdr:rowOff>
    </xdr:from>
    <xdr:to>
      <xdr:col>2</xdr:col>
      <xdr:colOff>638175</xdr:colOff>
      <xdr:row>78</xdr:row>
      <xdr:rowOff>126833</xdr:rowOff>
    </xdr:to>
    <xdr:cxnSp macro="">
      <xdr:nvCxnSpPr>
        <xdr:cNvPr id="189" name="直線コネクタ 188"/>
        <xdr:cNvCxnSpPr/>
      </xdr:nvCxnSpPr>
      <xdr:spPr>
        <a:xfrm>
          <a:off x="1130300" y="13392197"/>
          <a:ext cx="889000" cy="1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90" name="フローチャート : 判断 189"/>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135247</xdr:rowOff>
    </xdr:from>
    <xdr:ext cx="469744" cy="259045"/>
    <xdr:sp macro="" textlink="">
      <xdr:nvSpPr>
        <xdr:cNvPr id="191" name="テキスト ボックス 190"/>
        <xdr:cNvSpPr txBox="1"/>
      </xdr:nvSpPr>
      <xdr:spPr>
        <a:xfrm>
          <a:off x="1784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2" name="フローチャート : 判断 191"/>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104198</xdr:rowOff>
    </xdr:from>
    <xdr:ext cx="469744" cy="259045"/>
    <xdr:sp macro="" textlink="">
      <xdr:nvSpPr>
        <xdr:cNvPr id="193" name="テキスト ボックス 192"/>
        <xdr:cNvSpPr txBox="1"/>
      </xdr:nvSpPr>
      <xdr:spPr>
        <a:xfrm>
          <a:off x="895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161660</xdr:rowOff>
    </xdr:from>
    <xdr:to>
      <xdr:col>6</xdr:col>
      <xdr:colOff>561975</xdr:colOff>
      <xdr:row>77</xdr:row>
      <xdr:rowOff>91810</xdr:rowOff>
    </xdr:to>
    <xdr:sp macro="" textlink="">
      <xdr:nvSpPr>
        <xdr:cNvPr id="199" name="円/楕円 198"/>
        <xdr:cNvSpPr/>
      </xdr:nvSpPr>
      <xdr:spPr>
        <a:xfrm>
          <a:off x="4584700" y="131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13087</xdr:rowOff>
    </xdr:from>
    <xdr:ext cx="534377" cy="259045"/>
    <xdr:sp macro="" textlink="">
      <xdr:nvSpPr>
        <xdr:cNvPr id="200" name="維持補修費該当値テキスト"/>
        <xdr:cNvSpPr txBox="1"/>
      </xdr:nvSpPr>
      <xdr:spPr>
        <a:xfrm>
          <a:off x="4686300" y="1304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15520</xdr:rowOff>
    </xdr:from>
    <xdr:to>
      <xdr:col>5</xdr:col>
      <xdr:colOff>409575</xdr:colOff>
      <xdr:row>77</xdr:row>
      <xdr:rowOff>117120</xdr:rowOff>
    </xdr:to>
    <xdr:sp macro="" textlink="">
      <xdr:nvSpPr>
        <xdr:cNvPr id="201" name="円/楕円 200"/>
        <xdr:cNvSpPr/>
      </xdr:nvSpPr>
      <xdr:spPr>
        <a:xfrm>
          <a:off x="3746500" y="13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133647</xdr:rowOff>
    </xdr:from>
    <xdr:ext cx="534377" cy="259045"/>
    <xdr:sp macro="" textlink="">
      <xdr:nvSpPr>
        <xdr:cNvPr id="202" name="テキスト ボックス 201"/>
        <xdr:cNvSpPr txBox="1"/>
      </xdr:nvSpPr>
      <xdr:spPr>
        <a:xfrm>
          <a:off x="3530111" y="129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33415</xdr:rowOff>
    </xdr:from>
    <xdr:to>
      <xdr:col>4</xdr:col>
      <xdr:colOff>206375</xdr:colOff>
      <xdr:row>77</xdr:row>
      <xdr:rowOff>135015</xdr:rowOff>
    </xdr:to>
    <xdr:sp macro="" textlink="">
      <xdr:nvSpPr>
        <xdr:cNvPr id="203" name="円/楕円 202"/>
        <xdr:cNvSpPr/>
      </xdr:nvSpPr>
      <xdr:spPr>
        <a:xfrm>
          <a:off x="2857500" y="13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151542</xdr:rowOff>
    </xdr:from>
    <xdr:ext cx="534377" cy="259045"/>
    <xdr:sp macro="" textlink="">
      <xdr:nvSpPr>
        <xdr:cNvPr id="204" name="テキスト ボックス 203"/>
        <xdr:cNvSpPr txBox="1"/>
      </xdr:nvSpPr>
      <xdr:spPr>
        <a:xfrm>
          <a:off x="2641111" y="130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76033</xdr:rowOff>
    </xdr:from>
    <xdr:to>
      <xdr:col>3</xdr:col>
      <xdr:colOff>3175</xdr:colOff>
      <xdr:row>79</xdr:row>
      <xdr:rowOff>6183</xdr:rowOff>
    </xdr:to>
    <xdr:sp macro="" textlink="">
      <xdr:nvSpPr>
        <xdr:cNvPr id="205" name="円/楕円 204"/>
        <xdr:cNvSpPr/>
      </xdr:nvSpPr>
      <xdr:spPr>
        <a:xfrm>
          <a:off x="1968500" y="1344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168760</xdr:rowOff>
    </xdr:from>
    <xdr:ext cx="469744" cy="259045"/>
    <xdr:sp macro="" textlink="">
      <xdr:nvSpPr>
        <xdr:cNvPr id="206" name="テキスト ボックス 205"/>
        <xdr:cNvSpPr txBox="1"/>
      </xdr:nvSpPr>
      <xdr:spPr>
        <a:xfrm>
          <a:off x="1784427" y="1354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139747</xdr:rowOff>
    </xdr:from>
    <xdr:to>
      <xdr:col>1</xdr:col>
      <xdr:colOff>485775</xdr:colOff>
      <xdr:row>78</xdr:row>
      <xdr:rowOff>69897</xdr:rowOff>
    </xdr:to>
    <xdr:sp macro="" textlink="">
      <xdr:nvSpPr>
        <xdr:cNvPr id="207" name="円/楕円 206"/>
        <xdr:cNvSpPr/>
      </xdr:nvSpPr>
      <xdr:spPr>
        <a:xfrm>
          <a:off x="1079500" y="133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86424</xdr:rowOff>
    </xdr:from>
    <xdr:ext cx="469744" cy="259045"/>
    <xdr:sp macro="" textlink="">
      <xdr:nvSpPr>
        <xdr:cNvPr id="208" name="テキスト ボックス 207"/>
        <xdr:cNvSpPr txBox="1"/>
      </xdr:nvSpPr>
      <xdr:spPr>
        <a:xfrm>
          <a:off x="895427" y="1311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3" name="直線コネクタ 232"/>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4"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5" name="直線コネクタ 234"/>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6"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7" name="直線コネクタ 236"/>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127152</xdr:rowOff>
    </xdr:from>
    <xdr:to>
      <xdr:col>6</xdr:col>
      <xdr:colOff>511175</xdr:colOff>
      <xdr:row>96</xdr:row>
      <xdr:rowOff>134899</xdr:rowOff>
    </xdr:to>
    <xdr:cxnSp macro="">
      <xdr:nvCxnSpPr>
        <xdr:cNvPr id="238" name="直線コネクタ 237"/>
        <xdr:cNvCxnSpPr/>
      </xdr:nvCxnSpPr>
      <xdr:spPr>
        <a:xfrm flipV="1">
          <a:off x="3797300" y="16414902"/>
          <a:ext cx="8382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9"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40" name="フローチャート : 判断 239"/>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134899</xdr:rowOff>
    </xdr:from>
    <xdr:to>
      <xdr:col>5</xdr:col>
      <xdr:colOff>358775</xdr:colOff>
      <xdr:row>96</xdr:row>
      <xdr:rowOff>162280</xdr:rowOff>
    </xdr:to>
    <xdr:cxnSp macro="">
      <xdr:nvCxnSpPr>
        <xdr:cNvPr id="241" name="直線コネクタ 240"/>
        <xdr:cNvCxnSpPr/>
      </xdr:nvCxnSpPr>
      <xdr:spPr>
        <a:xfrm flipV="1">
          <a:off x="2908300" y="16594099"/>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2" name="フローチャート : 判断 241"/>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126547</xdr:rowOff>
    </xdr:from>
    <xdr:ext cx="534377" cy="259045"/>
    <xdr:sp macro="" textlink="">
      <xdr:nvSpPr>
        <xdr:cNvPr id="243" name="テキスト ボックス 242"/>
        <xdr:cNvSpPr txBox="1"/>
      </xdr:nvSpPr>
      <xdr:spPr>
        <a:xfrm>
          <a:off x="3530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162280</xdr:rowOff>
    </xdr:from>
    <xdr:to>
      <xdr:col>4</xdr:col>
      <xdr:colOff>155575</xdr:colOff>
      <xdr:row>97</xdr:row>
      <xdr:rowOff>49924</xdr:rowOff>
    </xdr:to>
    <xdr:cxnSp macro="">
      <xdr:nvCxnSpPr>
        <xdr:cNvPr id="244" name="直線コネクタ 243"/>
        <xdr:cNvCxnSpPr/>
      </xdr:nvCxnSpPr>
      <xdr:spPr>
        <a:xfrm flipV="1">
          <a:off x="2019300" y="16621480"/>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5" name="フローチャート : 判断 244"/>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51274</xdr:rowOff>
    </xdr:from>
    <xdr:ext cx="534377" cy="259045"/>
    <xdr:sp macro="" textlink="">
      <xdr:nvSpPr>
        <xdr:cNvPr id="246" name="テキスト ボックス 245"/>
        <xdr:cNvSpPr txBox="1"/>
      </xdr:nvSpPr>
      <xdr:spPr>
        <a:xfrm>
          <a:off x="2641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49924</xdr:rowOff>
    </xdr:from>
    <xdr:to>
      <xdr:col>2</xdr:col>
      <xdr:colOff>638175</xdr:colOff>
      <xdr:row>97</xdr:row>
      <xdr:rowOff>72885</xdr:rowOff>
    </xdr:to>
    <xdr:cxnSp macro="">
      <xdr:nvCxnSpPr>
        <xdr:cNvPr id="247" name="直線コネクタ 246"/>
        <xdr:cNvCxnSpPr/>
      </xdr:nvCxnSpPr>
      <xdr:spPr>
        <a:xfrm flipV="1">
          <a:off x="1130300" y="16680574"/>
          <a:ext cx="8890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8" name="フローチャート : 判断 247"/>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126001</xdr:rowOff>
    </xdr:from>
    <xdr:ext cx="534377" cy="259045"/>
    <xdr:sp macro="" textlink="">
      <xdr:nvSpPr>
        <xdr:cNvPr id="249" name="テキスト ボックス 248"/>
        <xdr:cNvSpPr txBox="1"/>
      </xdr:nvSpPr>
      <xdr:spPr>
        <a:xfrm>
          <a:off x="1752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50" name="フローチャート : 判断 249"/>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143921</xdr:rowOff>
    </xdr:from>
    <xdr:ext cx="534377" cy="259045"/>
    <xdr:sp macro="" textlink="">
      <xdr:nvSpPr>
        <xdr:cNvPr id="251" name="テキスト ボックス 250"/>
        <xdr:cNvSpPr txBox="1"/>
      </xdr:nvSpPr>
      <xdr:spPr>
        <a:xfrm>
          <a:off x="863111" y="169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76352</xdr:rowOff>
    </xdr:from>
    <xdr:to>
      <xdr:col>6</xdr:col>
      <xdr:colOff>561975</xdr:colOff>
      <xdr:row>96</xdr:row>
      <xdr:rowOff>6502</xdr:rowOff>
    </xdr:to>
    <xdr:sp macro="" textlink="">
      <xdr:nvSpPr>
        <xdr:cNvPr id="257" name="円/楕円 256"/>
        <xdr:cNvSpPr/>
      </xdr:nvSpPr>
      <xdr:spPr>
        <a:xfrm>
          <a:off x="4584700" y="163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99229</xdr:rowOff>
    </xdr:from>
    <xdr:ext cx="599010" cy="259045"/>
    <xdr:sp macro="" textlink="">
      <xdr:nvSpPr>
        <xdr:cNvPr id="258" name="扶助費該当値テキスト"/>
        <xdr:cNvSpPr txBox="1"/>
      </xdr:nvSpPr>
      <xdr:spPr>
        <a:xfrm>
          <a:off x="4686300" y="1621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84099</xdr:rowOff>
    </xdr:from>
    <xdr:to>
      <xdr:col>5</xdr:col>
      <xdr:colOff>409575</xdr:colOff>
      <xdr:row>97</xdr:row>
      <xdr:rowOff>14249</xdr:rowOff>
    </xdr:to>
    <xdr:sp macro="" textlink="">
      <xdr:nvSpPr>
        <xdr:cNvPr id="259" name="円/楕円 258"/>
        <xdr:cNvSpPr/>
      </xdr:nvSpPr>
      <xdr:spPr>
        <a:xfrm>
          <a:off x="37465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30776</xdr:rowOff>
    </xdr:from>
    <xdr:ext cx="534377" cy="259045"/>
    <xdr:sp macro="" textlink="">
      <xdr:nvSpPr>
        <xdr:cNvPr id="260" name="テキスト ボックス 259"/>
        <xdr:cNvSpPr txBox="1"/>
      </xdr:nvSpPr>
      <xdr:spPr>
        <a:xfrm>
          <a:off x="3530111" y="163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111480</xdr:rowOff>
    </xdr:from>
    <xdr:to>
      <xdr:col>4</xdr:col>
      <xdr:colOff>206375</xdr:colOff>
      <xdr:row>97</xdr:row>
      <xdr:rowOff>41630</xdr:rowOff>
    </xdr:to>
    <xdr:sp macro="" textlink="">
      <xdr:nvSpPr>
        <xdr:cNvPr id="261" name="円/楕円 260"/>
        <xdr:cNvSpPr/>
      </xdr:nvSpPr>
      <xdr:spPr>
        <a:xfrm>
          <a:off x="2857500" y="165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58157</xdr:rowOff>
    </xdr:from>
    <xdr:ext cx="534377" cy="259045"/>
    <xdr:sp macro="" textlink="">
      <xdr:nvSpPr>
        <xdr:cNvPr id="262" name="テキスト ボックス 261"/>
        <xdr:cNvSpPr txBox="1"/>
      </xdr:nvSpPr>
      <xdr:spPr>
        <a:xfrm>
          <a:off x="2641111" y="163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170574</xdr:rowOff>
    </xdr:from>
    <xdr:to>
      <xdr:col>3</xdr:col>
      <xdr:colOff>3175</xdr:colOff>
      <xdr:row>97</xdr:row>
      <xdr:rowOff>100724</xdr:rowOff>
    </xdr:to>
    <xdr:sp macro="" textlink="">
      <xdr:nvSpPr>
        <xdr:cNvPr id="263" name="円/楕円 262"/>
        <xdr:cNvSpPr/>
      </xdr:nvSpPr>
      <xdr:spPr>
        <a:xfrm>
          <a:off x="1968500" y="166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117251</xdr:rowOff>
    </xdr:from>
    <xdr:ext cx="534377" cy="259045"/>
    <xdr:sp macro="" textlink="">
      <xdr:nvSpPr>
        <xdr:cNvPr id="264" name="テキスト ボックス 263"/>
        <xdr:cNvSpPr txBox="1"/>
      </xdr:nvSpPr>
      <xdr:spPr>
        <a:xfrm>
          <a:off x="1752111" y="164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22085</xdr:rowOff>
    </xdr:from>
    <xdr:to>
      <xdr:col>1</xdr:col>
      <xdr:colOff>485775</xdr:colOff>
      <xdr:row>97</xdr:row>
      <xdr:rowOff>123685</xdr:rowOff>
    </xdr:to>
    <xdr:sp macro="" textlink="">
      <xdr:nvSpPr>
        <xdr:cNvPr id="265" name="円/楕円 264"/>
        <xdr:cNvSpPr/>
      </xdr:nvSpPr>
      <xdr:spPr>
        <a:xfrm>
          <a:off x="1079500" y="166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140212</xdr:rowOff>
    </xdr:from>
    <xdr:ext cx="534377" cy="259045"/>
    <xdr:sp macro="" textlink="">
      <xdr:nvSpPr>
        <xdr:cNvPr id="266" name="テキスト ボックス 265"/>
        <xdr:cNvSpPr txBox="1"/>
      </xdr:nvSpPr>
      <xdr:spPr>
        <a:xfrm>
          <a:off x="863111" y="164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4" name="直線コネクタ 293"/>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5"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6" name="直線コネクタ 295"/>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7"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8" name="直線コネクタ 297"/>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13017</xdr:rowOff>
    </xdr:from>
    <xdr:to>
      <xdr:col>15</xdr:col>
      <xdr:colOff>180975</xdr:colOff>
      <xdr:row>36</xdr:row>
      <xdr:rowOff>19933</xdr:rowOff>
    </xdr:to>
    <xdr:cxnSp macro="">
      <xdr:nvCxnSpPr>
        <xdr:cNvPr id="299" name="直線コネクタ 298"/>
        <xdr:cNvCxnSpPr/>
      </xdr:nvCxnSpPr>
      <xdr:spPr>
        <a:xfrm flipV="1">
          <a:off x="9639300" y="6185217"/>
          <a:ext cx="8382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300"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301" name="フローチャート : 判断 300"/>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19933</xdr:rowOff>
    </xdr:from>
    <xdr:to>
      <xdr:col>14</xdr:col>
      <xdr:colOff>28575</xdr:colOff>
      <xdr:row>36</xdr:row>
      <xdr:rowOff>128813</xdr:rowOff>
    </xdr:to>
    <xdr:cxnSp macro="">
      <xdr:nvCxnSpPr>
        <xdr:cNvPr id="302" name="直線コネクタ 301"/>
        <xdr:cNvCxnSpPr/>
      </xdr:nvCxnSpPr>
      <xdr:spPr>
        <a:xfrm flipV="1">
          <a:off x="8750300" y="6192133"/>
          <a:ext cx="889000" cy="10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3" name="フローチャート : 判断 302"/>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304" name="テキスト ボックス 303"/>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128813</xdr:rowOff>
    </xdr:from>
    <xdr:to>
      <xdr:col>12</xdr:col>
      <xdr:colOff>511175</xdr:colOff>
      <xdr:row>36</xdr:row>
      <xdr:rowOff>151168</xdr:rowOff>
    </xdr:to>
    <xdr:cxnSp macro="">
      <xdr:nvCxnSpPr>
        <xdr:cNvPr id="305" name="直線コネクタ 304"/>
        <xdr:cNvCxnSpPr/>
      </xdr:nvCxnSpPr>
      <xdr:spPr>
        <a:xfrm flipV="1">
          <a:off x="7861300" y="6301013"/>
          <a:ext cx="889000" cy="2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6" name="フローチャート : 判断 305"/>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160707</xdr:rowOff>
    </xdr:from>
    <xdr:ext cx="534377" cy="259045"/>
    <xdr:sp macro="" textlink="">
      <xdr:nvSpPr>
        <xdr:cNvPr id="307" name="テキスト ボックス 306"/>
        <xdr:cNvSpPr txBox="1"/>
      </xdr:nvSpPr>
      <xdr:spPr>
        <a:xfrm>
          <a:off x="8483111" y="59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102638</xdr:rowOff>
    </xdr:from>
    <xdr:to>
      <xdr:col>11</xdr:col>
      <xdr:colOff>307975</xdr:colOff>
      <xdr:row>36</xdr:row>
      <xdr:rowOff>151168</xdr:rowOff>
    </xdr:to>
    <xdr:cxnSp macro="">
      <xdr:nvCxnSpPr>
        <xdr:cNvPr id="308" name="直線コネクタ 307"/>
        <xdr:cNvCxnSpPr/>
      </xdr:nvCxnSpPr>
      <xdr:spPr>
        <a:xfrm>
          <a:off x="6972300" y="6274838"/>
          <a:ext cx="889000" cy="4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9" name="フローチャート : 判断 308"/>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168355</xdr:rowOff>
    </xdr:from>
    <xdr:ext cx="534377" cy="259045"/>
    <xdr:sp macro="" textlink="">
      <xdr:nvSpPr>
        <xdr:cNvPr id="310" name="テキスト ボックス 309"/>
        <xdr:cNvSpPr txBox="1"/>
      </xdr:nvSpPr>
      <xdr:spPr>
        <a:xfrm>
          <a:off x="7594111" y="5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11" name="フローチャート : 判断 310"/>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366</xdr:rowOff>
    </xdr:from>
    <xdr:ext cx="534377" cy="259045"/>
    <xdr:sp macro="" textlink="">
      <xdr:nvSpPr>
        <xdr:cNvPr id="312" name="テキスト ボックス 311"/>
        <xdr:cNvSpPr txBox="1"/>
      </xdr:nvSpPr>
      <xdr:spPr>
        <a:xfrm>
          <a:off x="6705111" y="63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133667</xdr:rowOff>
    </xdr:from>
    <xdr:to>
      <xdr:col>15</xdr:col>
      <xdr:colOff>231775</xdr:colOff>
      <xdr:row>36</xdr:row>
      <xdr:rowOff>63817</xdr:rowOff>
    </xdr:to>
    <xdr:sp macro="" textlink="">
      <xdr:nvSpPr>
        <xdr:cNvPr id="318" name="円/楕円 317"/>
        <xdr:cNvSpPr/>
      </xdr:nvSpPr>
      <xdr:spPr>
        <a:xfrm>
          <a:off x="10426700" y="6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156544</xdr:rowOff>
    </xdr:from>
    <xdr:ext cx="534377" cy="259045"/>
    <xdr:sp macro="" textlink="">
      <xdr:nvSpPr>
        <xdr:cNvPr id="319" name="補助費等該当値テキスト"/>
        <xdr:cNvSpPr txBox="1"/>
      </xdr:nvSpPr>
      <xdr:spPr>
        <a:xfrm>
          <a:off x="10528300" y="59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67,300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140583</xdr:rowOff>
    </xdr:from>
    <xdr:to>
      <xdr:col>14</xdr:col>
      <xdr:colOff>79375</xdr:colOff>
      <xdr:row>36</xdr:row>
      <xdr:rowOff>70733</xdr:rowOff>
    </xdr:to>
    <xdr:sp macro="" textlink="">
      <xdr:nvSpPr>
        <xdr:cNvPr id="320" name="円/楕円 319"/>
        <xdr:cNvSpPr/>
      </xdr:nvSpPr>
      <xdr:spPr>
        <a:xfrm>
          <a:off x="9588500" y="61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87260</xdr:rowOff>
    </xdr:from>
    <xdr:ext cx="534377" cy="259045"/>
    <xdr:sp macro="" textlink="">
      <xdr:nvSpPr>
        <xdr:cNvPr id="321" name="テキスト ボックス 320"/>
        <xdr:cNvSpPr txBox="1"/>
      </xdr:nvSpPr>
      <xdr:spPr>
        <a:xfrm>
          <a:off x="9372111" y="59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78013</xdr:rowOff>
    </xdr:from>
    <xdr:to>
      <xdr:col>12</xdr:col>
      <xdr:colOff>561975</xdr:colOff>
      <xdr:row>37</xdr:row>
      <xdr:rowOff>8163</xdr:rowOff>
    </xdr:to>
    <xdr:sp macro="" textlink="">
      <xdr:nvSpPr>
        <xdr:cNvPr id="322" name="円/楕円 321"/>
        <xdr:cNvSpPr/>
      </xdr:nvSpPr>
      <xdr:spPr>
        <a:xfrm>
          <a:off x="8699500" y="62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170740</xdr:rowOff>
    </xdr:from>
    <xdr:ext cx="534377" cy="259045"/>
    <xdr:sp macro="" textlink="">
      <xdr:nvSpPr>
        <xdr:cNvPr id="323" name="テキスト ボックス 322"/>
        <xdr:cNvSpPr txBox="1"/>
      </xdr:nvSpPr>
      <xdr:spPr>
        <a:xfrm>
          <a:off x="8483111" y="63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100368</xdr:rowOff>
    </xdr:from>
    <xdr:to>
      <xdr:col>11</xdr:col>
      <xdr:colOff>358775</xdr:colOff>
      <xdr:row>37</xdr:row>
      <xdr:rowOff>30518</xdr:rowOff>
    </xdr:to>
    <xdr:sp macro="" textlink="">
      <xdr:nvSpPr>
        <xdr:cNvPr id="324" name="円/楕円 323"/>
        <xdr:cNvSpPr/>
      </xdr:nvSpPr>
      <xdr:spPr>
        <a:xfrm>
          <a:off x="7810500" y="62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21645</xdr:rowOff>
    </xdr:from>
    <xdr:ext cx="534377" cy="259045"/>
    <xdr:sp macro="" textlink="">
      <xdr:nvSpPr>
        <xdr:cNvPr id="325" name="テキスト ボックス 324"/>
        <xdr:cNvSpPr txBox="1"/>
      </xdr:nvSpPr>
      <xdr:spPr>
        <a:xfrm>
          <a:off x="7594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51838</xdr:rowOff>
    </xdr:from>
    <xdr:to>
      <xdr:col>10</xdr:col>
      <xdr:colOff>155575</xdr:colOff>
      <xdr:row>36</xdr:row>
      <xdr:rowOff>153438</xdr:rowOff>
    </xdr:to>
    <xdr:sp macro="" textlink="">
      <xdr:nvSpPr>
        <xdr:cNvPr id="326" name="円/楕円 325"/>
        <xdr:cNvSpPr/>
      </xdr:nvSpPr>
      <xdr:spPr>
        <a:xfrm>
          <a:off x="6921500" y="62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169965</xdr:rowOff>
    </xdr:from>
    <xdr:ext cx="534377" cy="259045"/>
    <xdr:sp macro="" textlink="">
      <xdr:nvSpPr>
        <xdr:cNvPr id="327" name="テキスト ボックス 326"/>
        <xdr:cNvSpPr txBox="1"/>
      </xdr:nvSpPr>
      <xdr:spPr>
        <a:xfrm>
          <a:off x="6705111" y="599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3" name="テキスト ボックス 34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5" name="テキスト ボックス 34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9" name="直線コネクタ 348"/>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50"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51" name="直線コネクタ 350"/>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2"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3" name="直線コネクタ 352"/>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132737</xdr:rowOff>
    </xdr:from>
    <xdr:to>
      <xdr:col>15</xdr:col>
      <xdr:colOff>180975</xdr:colOff>
      <xdr:row>56</xdr:row>
      <xdr:rowOff>16201</xdr:rowOff>
    </xdr:to>
    <xdr:cxnSp macro="">
      <xdr:nvCxnSpPr>
        <xdr:cNvPr id="354" name="直線コネクタ 353"/>
        <xdr:cNvCxnSpPr/>
      </xdr:nvCxnSpPr>
      <xdr:spPr>
        <a:xfrm flipV="1">
          <a:off x="9639300" y="9391037"/>
          <a:ext cx="838200" cy="2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5"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6" name="フローチャート : 判断 355"/>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125984</xdr:rowOff>
    </xdr:from>
    <xdr:to>
      <xdr:col>14</xdr:col>
      <xdr:colOff>28575</xdr:colOff>
      <xdr:row>56</xdr:row>
      <xdr:rowOff>16201</xdr:rowOff>
    </xdr:to>
    <xdr:cxnSp macro="">
      <xdr:nvCxnSpPr>
        <xdr:cNvPr id="357" name="直線コネクタ 356"/>
        <xdr:cNvCxnSpPr/>
      </xdr:nvCxnSpPr>
      <xdr:spPr>
        <a:xfrm>
          <a:off x="8750300" y="9555734"/>
          <a:ext cx="889000" cy="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8" name="フローチャート : 判断 357"/>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122310</xdr:rowOff>
    </xdr:from>
    <xdr:ext cx="534377" cy="259045"/>
    <xdr:sp macro="" textlink="">
      <xdr:nvSpPr>
        <xdr:cNvPr id="359" name="テキスト ボックス 358"/>
        <xdr:cNvSpPr txBox="1"/>
      </xdr:nvSpPr>
      <xdr:spPr>
        <a:xfrm>
          <a:off x="9372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125984</xdr:rowOff>
    </xdr:from>
    <xdr:to>
      <xdr:col>12</xdr:col>
      <xdr:colOff>511175</xdr:colOff>
      <xdr:row>55</xdr:row>
      <xdr:rowOff>162382</xdr:rowOff>
    </xdr:to>
    <xdr:cxnSp macro="">
      <xdr:nvCxnSpPr>
        <xdr:cNvPr id="360" name="直線コネクタ 359"/>
        <xdr:cNvCxnSpPr/>
      </xdr:nvCxnSpPr>
      <xdr:spPr>
        <a:xfrm flipV="1">
          <a:off x="7861300" y="9555734"/>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61" name="フローチャート : 判断 360"/>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142202</xdr:rowOff>
    </xdr:from>
    <xdr:ext cx="534377" cy="259045"/>
    <xdr:sp macro="" textlink="">
      <xdr:nvSpPr>
        <xdr:cNvPr id="362" name="テキスト ボックス 361"/>
        <xdr:cNvSpPr txBox="1"/>
      </xdr:nvSpPr>
      <xdr:spPr>
        <a:xfrm>
          <a:off x="8483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162382</xdr:rowOff>
    </xdr:from>
    <xdr:to>
      <xdr:col>11</xdr:col>
      <xdr:colOff>307975</xdr:colOff>
      <xdr:row>57</xdr:row>
      <xdr:rowOff>11794</xdr:rowOff>
    </xdr:to>
    <xdr:cxnSp macro="">
      <xdr:nvCxnSpPr>
        <xdr:cNvPr id="363" name="直線コネクタ 362"/>
        <xdr:cNvCxnSpPr/>
      </xdr:nvCxnSpPr>
      <xdr:spPr>
        <a:xfrm flipV="1">
          <a:off x="6972300" y="9592132"/>
          <a:ext cx="889000" cy="19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4" name="フローチャート : 判断 363"/>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138700</xdr:rowOff>
    </xdr:from>
    <xdr:ext cx="534377" cy="259045"/>
    <xdr:sp macro="" textlink="">
      <xdr:nvSpPr>
        <xdr:cNvPr id="365" name="テキスト ボックス 364"/>
        <xdr:cNvSpPr txBox="1"/>
      </xdr:nvSpPr>
      <xdr:spPr>
        <a:xfrm>
          <a:off x="7594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6" name="フローチャート : 判断 365"/>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56201</xdr:rowOff>
    </xdr:from>
    <xdr:ext cx="534377" cy="259045"/>
    <xdr:sp macro="" textlink="">
      <xdr:nvSpPr>
        <xdr:cNvPr id="367" name="テキスト ボックス 366"/>
        <xdr:cNvSpPr txBox="1"/>
      </xdr:nvSpPr>
      <xdr:spPr>
        <a:xfrm>
          <a:off x="6705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81937</xdr:rowOff>
    </xdr:from>
    <xdr:to>
      <xdr:col>15</xdr:col>
      <xdr:colOff>231775</xdr:colOff>
      <xdr:row>55</xdr:row>
      <xdr:rowOff>12087</xdr:rowOff>
    </xdr:to>
    <xdr:sp macro="" textlink="">
      <xdr:nvSpPr>
        <xdr:cNvPr id="373" name="円/楕円 372"/>
        <xdr:cNvSpPr/>
      </xdr:nvSpPr>
      <xdr:spPr>
        <a:xfrm>
          <a:off x="10426700" y="93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104814</xdr:rowOff>
    </xdr:from>
    <xdr:ext cx="599010" cy="259045"/>
    <xdr:sp macro="" textlink="">
      <xdr:nvSpPr>
        <xdr:cNvPr id="374" name="普通建設事業費該当値テキスト"/>
        <xdr:cNvSpPr txBox="1"/>
      </xdr:nvSpPr>
      <xdr:spPr>
        <a:xfrm>
          <a:off x="10528300" y="919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151,523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136851</xdr:rowOff>
    </xdr:from>
    <xdr:to>
      <xdr:col>14</xdr:col>
      <xdr:colOff>79375</xdr:colOff>
      <xdr:row>56</xdr:row>
      <xdr:rowOff>67001</xdr:rowOff>
    </xdr:to>
    <xdr:sp macro="" textlink="">
      <xdr:nvSpPr>
        <xdr:cNvPr id="375" name="円/楕円 374"/>
        <xdr:cNvSpPr/>
      </xdr:nvSpPr>
      <xdr:spPr>
        <a:xfrm>
          <a:off x="9588500" y="9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83528</xdr:rowOff>
    </xdr:from>
    <xdr:ext cx="599010" cy="259045"/>
    <xdr:sp macro="" textlink="">
      <xdr:nvSpPr>
        <xdr:cNvPr id="376" name="テキスト ボックス 375"/>
        <xdr:cNvSpPr txBox="1"/>
      </xdr:nvSpPr>
      <xdr:spPr>
        <a:xfrm>
          <a:off x="9339794" y="934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75184</xdr:rowOff>
    </xdr:from>
    <xdr:to>
      <xdr:col>12</xdr:col>
      <xdr:colOff>561975</xdr:colOff>
      <xdr:row>56</xdr:row>
      <xdr:rowOff>5334</xdr:rowOff>
    </xdr:to>
    <xdr:sp macro="" textlink="">
      <xdr:nvSpPr>
        <xdr:cNvPr id="377" name="円/楕円 376"/>
        <xdr:cNvSpPr/>
      </xdr:nvSpPr>
      <xdr:spPr>
        <a:xfrm>
          <a:off x="8699500" y="95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21861</xdr:rowOff>
    </xdr:from>
    <xdr:ext cx="599010" cy="259045"/>
    <xdr:sp macro="" textlink="">
      <xdr:nvSpPr>
        <xdr:cNvPr id="378" name="テキスト ボックス 377"/>
        <xdr:cNvSpPr txBox="1"/>
      </xdr:nvSpPr>
      <xdr:spPr>
        <a:xfrm>
          <a:off x="8450794" y="928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115,500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111582</xdr:rowOff>
    </xdr:from>
    <xdr:to>
      <xdr:col>11</xdr:col>
      <xdr:colOff>358775</xdr:colOff>
      <xdr:row>56</xdr:row>
      <xdr:rowOff>41732</xdr:rowOff>
    </xdr:to>
    <xdr:sp macro="" textlink="">
      <xdr:nvSpPr>
        <xdr:cNvPr id="379" name="円/楕円 378"/>
        <xdr:cNvSpPr/>
      </xdr:nvSpPr>
      <xdr:spPr>
        <a:xfrm>
          <a:off x="7810500" y="95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58259</xdr:rowOff>
    </xdr:from>
    <xdr:ext cx="599010" cy="259045"/>
    <xdr:sp macro="" textlink="">
      <xdr:nvSpPr>
        <xdr:cNvPr id="380" name="テキスト ボックス 379"/>
        <xdr:cNvSpPr txBox="1"/>
      </xdr:nvSpPr>
      <xdr:spPr>
        <a:xfrm>
          <a:off x="7561794" y="931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132444</xdr:rowOff>
    </xdr:from>
    <xdr:to>
      <xdr:col>10</xdr:col>
      <xdr:colOff>155575</xdr:colOff>
      <xdr:row>57</xdr:row>
      <xdr:rowOff>62594</xdr:rowOff>
    </xdr:to>
    <xdr:sp macro="" textlink="">
      <xdr:nvSpPr>
        <xdr:cNvPr id="381" name="円/楕円 380"/>
        <xdr:cNvSpPr/>
      </xdr:nvSpPr>
      <xdr:spPr>
        <a:xfrm>
          <a:off x="6921500" y="97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53721</xdr:rowOff>
    </xdr:from>
    <xdr:ext cx="534377" cy="259045"/>
    <xdr:sp macro="" textlink="">
      <xdr:nvSpPr>
        <xdr:cNvPr id="382" name="テキスト ボックス 381"/>
        <xdr:cNvSpPr txBox="1"/>
      </xdr:nvSpPr>
      <xdr:spPr>
        <a:xfrm>
          <a:off x="6705111" y="982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6" name="直線コネクタ 405"/>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9"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10" name="直線コネクタ 409"/>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108595</xdr:rowOff>
    </xdr:from>
    <xdr:to>
      <xdr:col>15</xdr:col>
      <xdr:colOff>180975</xdr:colOff>
      <xdr:row>77</xdr:row>
      <xdr:rowOff>145712</xdr:rowOff>
    </xdr:to>
    <xdr:cxnSp macro="">
      <xdr:nvCxnSpPr>
        <xdr:cNvPr id="411" name="直線コネクタ 410"/>
        <xdr:cNvCxnSpPr/>
      </xdr:nvCxnSpPr>
      <xdr:spPr>
        <a:xfrm flipV="1">
          <a:off x="9639300" y="12967345"/>
          <a:ext cx="838200" cy="38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2"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3" name="フローチャート : 判断 412"/>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98492</xdr:rowOff>
    </xdr:from>
    <xdr:to>
      <xdr:col>14</xdr:col>
      <xdr:colOff>28575</xdr:colOff>
      <xdr:row>77</xdr:row>
      <xdr:rowOff>145712</xdr:rowOff>
    </xdr:to>
    <xdr:cxnSp macro="">
      <xdr:nvCxnSpPr>
        <xdr:cNvPr id="414" name="直線コネクタ 413"/>
        <xdr:cNvCxnSpPr/>
      </xdr:nvCxnSpPr>
      <xdr:spPr>
        <a:xfrm>
          <a:off x="8750300" y="13300142"/>
          <a:ext cx="889000" cy="4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5" name="フローチャート : 判断 414"/>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91760</xdr:rowOff>
    </xdr:from>
    <xdr:ext cx="534377" cy="259045"/>
    <xdr:sp macro="" textlink="">
      <xdr:nvSpPr>
        <xdr:cNvPr id="416" name="テキスト ボックス 415"/>
        <xdr:cNvSpPr txBox="1"/>
      </xdr:nvSpPr>
      <xdr:spPr>
        <a:xfrm>
          <a:off x="9372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7" name="フローチャート : 判断 416"/>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156314</xdr:rowOff>
    </xdr:from>
    <xdr:ext cx="534377" cy="259045"/>
    <xdr:sp macro="" textlink="">
      <xdr:nvSpPr>
        <xdr:cNvPr id="418" name="テキスト ボックス 417"/>
        <xdr:cNvSpPr txBox="1"/>
      </xdr:nvSpPr>
      <xdr:spPr>
        <a:xfrm>
          <a:off x="8483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57795</xdr:rowOff>
    </xdr:from>
    <xdr:to>
      <xdr:col>15</xdr:col>
      <xdr:colOff>231775</xdr:colOff>
      <xdr:row>75</xdr:row>
      <xdr:rowOff>159395</xdr:rowOff>
    </xdr:to>
    <xdr:sp macro="" textlink="">
      <xdr:nvSpPr>
        <xdr:cNvPr id="424" name="円/楕円 423"/>
        <xdr:cNvSpPr/>
      </xdr:nvSpPr>
      <xdr:spPr>
        <a:xfrm>
          <a:off x="10426700" y="129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80672</xdr:rowOff>
    </xdr:from>
    <xdr:ext cx="534377" cy="259045"/>
    <xdr:sp macro="" textlink="">
      <xdr:nvSpPr>
        <xdr:cNvPr id="425" name="普通建設事業費 （ うち新規整備　）該当値テキスト"/>
        <xdr:cNvSpPr txBox="1"/>
      </xdr:nvSpPr>
      <xdr:spPr>
        <a:xfrm>
          <a:off x="10528300" y="127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94912</xdr:rowOff>
    </xdr:from>
    <xdr:to>
      <xdr:col>14</xdr:col>
      <xdr:colOff>79375</xdr:colOff>
      <xdr:row>78</xdr:row>
      <xdr:rowOff>25062</xdr:rowOff>
    </xdr:to>
    <xdr:sp macro="" textlink="">
      <xdr:nvSpPr>
        <xdr:cNvPr id="426" name="円/楕円 425"/>
        <xdr:cNvSpPr/>
      </xdr:nvSpPr>
      <xdr:spPr>
        <a:xfrm>
          <a:off x="9588500" y="132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16189</xdr:rowOff>
    </xdr:from>
    <xdr:ext cx="534377" cy="259045"/>
    <xdr:sp macro="" textlink="">
      <xdr:nvSpPr>
        <xdr:cNvPr id="427" name="テキスト ボックス 426"/>
        <xdr:cNvSpPr txBox="1"/>
      </xdr:nvSpPr>
      <xdr:spPr>
        <a:xfrm>
          <a:off x="9372111" y="133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47692</xdr:rowOff>
    </xdr:from>
    <xdr:to>
      <xdr:col>12</xdr:col>
      <xdr:colOff>561975</xdr:colOff>
      <xdr:row>77</xdr:row>
      <xdr:rowOff>149292</xdr:rowOff>
    </xdr:to>
    <xdr:sp macro="" textlink="">
      <xdr:nvSpPr>
        <xdr:cNvPr id="428" name="円/楕円 427"/>
        <xdr:cNvSpPr/>
      </xdr:nvSpPr>
      <xdr:spPr>
        <a:xfrm>
          <a:off x="8699500" y="132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165819</xdr:rowOff>
    </xdr:from>
    <xdr:ext cx="534377" cy="259045"/>
    <xdr:sp macro="" textlink="">
      <xdr:nvSpPr>
        <xdr:cNvPr id="429" name="テキスト ボックス 428"/>
        <xdr:cNvSpPr txBox="1"/>
      </xdr:nvSpPr>
      <xdr:spPr>
        <a:xfrm>
          <a:off x="8483111" y="130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40" name="直線コネクタ 43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1" name="テキスト ボックス 44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4" name="直線コネクタ 44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5" name="テキスト ボックス 44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9" name="直線コネクタ 448"/>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50"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51" name="直線コネクタ 450"/>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2"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3" name="直線コネクタ 452"/>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40173</xdr:rowOff>
    </xdr:from>
    <xdr:to>
      <xdr:col>15</xdr:col>
      <xdr:colOff>180975</xdr:colOff>
      <xdr:row>97</xdr:row>
      <xdr:rowOff>60238</xdr:rowOff>
    </xdr:to>
    <xdr:cxnSp macro="">
      <xdr:nvCxnSpPr>
        <xdr:cNvPr id="454" name="直線コネクタ 453"/>
        <xdr:cNvCxnSpPr/>
      </xdr:nvCxnSpPr>
      <xdr:spPr>
        <a:xfrm flipV="1">
          <a:off x="9639300" y="16670823"/>
          <a:ext cx="8382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5"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6" name="フローチャート : 判断 455"/>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130208</xdr:rowOff>
    </xdr:from>
    <xdr:to>
      <xdr:col>14</xdr:col>
      <xdr:colOff>28575</xdr:colOff>
      <xdr:row>97</xdr:row>
      <xdr:rowOff>60238</xdr:rowOff>
    </xdr:to>
    <xdr:cxnSp macro="">
      <xdr:nvCxnSpPr>
        <xdr:cNvPr id="457" name="直線コネクタ 456"/>
        <xdr:cNvCxnSpPr/>
      </xdr:nvCxnSpPr>
      <xdr:spPr>
        <a:xfrm>
          <a:off x="8750300" y="16589408"/>
          <a:ext cx="889000" cy="10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8" name="フローチャート : 判断 457"/>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126697</xdr:rowOff>
    </xdr:from>
    <xdr:ext cx="534377" cy="259045"/>
    <xdr:sp macro="" textlink="">
      <xdr:nvSpPr>
        <xdr:cNvPr id="459" name="テキスト ボックス 458"/>
        <xdr:cNvSpPr txBox="1"/>
      </xdr:nvSpPr>
      <xdr:spPr>
        <a:xfrm>
          <a:off x="9372111" y="1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60" name="フローチャート : 判断 459"/>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45896</xdr:rowOff>
    </xdr:from>
    <xdr:ext cx="534377" cy="259045"/>
    <xdr:sp macro="" textlink="">
      <xdr:nvSpPr>
        <xdr:cNvPr id="461" name="テキスト ボックス 460"/>
        <xdr:cNvSpPr txBox="1"/>
      </xdr:nvSpPr>
      <xdr:spPr>
        <a:xfrm>
          <a:off x="8483111" y="166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160823</xdr:rowOff>
    </xdr:from>
    <xdr:to>
      <xdr:col>15</xdr:col>
      <xdr:colOff>231775</xdr:colOff>
      <xdr:row>97</xdr:row>
      <xdr:rowOff>90973</xdr:rowOff>
    </xdr:to>
    <xdr:sp macro="" textlink="">
      <xdr:nvSpPr>
        <xdr:cNvPr id="467" name="円/楕円 466"/>
        <xdr:cNvSpPr/>
      </xdr:nvSpPr>
      <xdr:spPr>
        <a:xfrm>
          <a:off x="10426700" y="166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139250</xdr:rowOff>
    </xdr:from>
    <xdr:ext cx="534377" cy="259045"/>
    <xdr:sp macro="" textlink="">
      <xdr:nvSpPr>
        <xdr:cNvPr id="468" name="普通建設事業費 （ うち更新整備　）該当値テキスト"/>
        <xdr:cNvSpPr txBox="1"/>
      </xdr:nvSpPr>
      <xdr:spPr>
        <a:xfrm>
          <a:off x="10528300" y="1659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9438</xdr:rowOff>
    </xdr:from>
    <xdr:to>
      <xdr:col>14</xdr:col>
      <xdr:colOff>79375</xdr:colOff>
      <xdr:row>97</xdr:row>
      <xdr:rowOff>111038</xdr:rowOff>
    </xdr:to>
    <xdr:sp macro="" textlink="">
      <xdr:nvSpPr>
        <xdr:cNvPr id="469" name="円/楕円 468"/>
        <xdr:cNvSpPr/>
      </xdr:nvSpPr>
      <xdr:spPr>
        <a:xfrm>
          <a:off x="9588500" y="166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102165</xdr:rowOff>
    </xdr:from>
    <xdr:ext cx="534377" cy="259045"/>
    <xdr:sp macro="" textlink="">
      <xdr:nvSpPr>
        <xdr:cNvPr id="470" name="テキスト ボックス 469"/>
        <xdr:cNvSpPr txBox="1"/>
      </xdr:nvSpPr>
      <xdr:spPr>
        <a:xfrm>
          <a:off x="9372111" y="167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79408</xdr:rowOff>
    </xdr:from>
    <xdr:to>
      <xdr:col>12</xdr:col>
      <xdr:colOff>561975</xdr:colOff>
      <xdr:row>97</xdr:row>
      <xdr:rowOff>9558</xdr:rowOff>
    </xdr:to>
    <xdr:sp macro="" textlink="">
      <xdr:nvSpPr>
        <xdr:cNvPr id="471" name="円/楕円 470"/>
        <xdr:cNvSpPr/>
      </xdr:nvSpPr>
      <xdr:spPr>
        <a:xfrm>
          <a:off x="8699500" y="165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26085</xdr:rowOff>
    </xdr:from>
    <xdr:ext cx="534377" cy="259045"/>
    <xdr:sp macro="" textlink="">
      <xdr:nvSpPr>
        <xdr:cNvPr id="472" name="テキスト ボックス 471"/>
        <xdr:cNvSpPr txBox="1"/>
      </xdr:nvSpPr>
      <xdr:spPr>
        <a:xfrm>
          <a:off x="8483111" y="163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2" name="テキスト ボックス 49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113237</xdr:rowOff>
    </xdr:from>
    <xdr:to>
      <xdr:col>23</xdr:col>
      <xdr:colOff>516889</xdr:colOff>
      <xdr:row>39</xdr:row>
      <xdr:rowOff>98878</xdr:rowOff>
    </xdr:to>
    <xdr:cxnSp macro="">
      <xdr:nvCxnSpPr>
        <xdr:cNvPr id="498" name="直線コネクタ 497"/>
        <xdr:cNvCxnSpPr/>
      </xdr:nvCxnSpPr>
      <xdr:spPr>
        <a:xfrm flipV="1">
          <a:off x="16317595" y="6113987"/>
          <a:ext cx="1269" cy="67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107807</xdr:rowOff>
    </xdr:from>
    <xdr:ext cx="249299" cy="259045"/>
    <xdr:sp macro="" textlink="">
      <xdr:nvSpPr>
        <xdr:cNvPr id="499" name="災害復旧事業費最小値テキスト"/>
        <xdr:cNvSpPr txBox="1"/>
      </xdr:nvSpPr>
      <xdr:spPr>
        <a:xfrm>
          <a:off x="16370300" y="67943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59914</xdr:rowOff>
    </xdr:from>
    <xdr:ext cx="534377" cy="259045"/>
    <xdr:sp macro="" textlink="">
      <xdr:nvSpPr>
        <xdr:cNvPr id="501" name="災害復旧事業費最大値テキスト"/>
        <xdr:cNvSpPr txBox="1"/>
      </xdr:nvSpPr>
      <xdr:spPr>
        <a:xfrm>
          <a:off x="16370300" y="58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35</xdr:row>
      <xdr:rowOff>113237</xdr:rowOff>
    </xdr:from>
    <xdr:to>
      <xdr:col>23</xdr:col>
      <xdr:colOff>606425</xdr:colOff>
      <xdr:row>35</xdr:row>
      <xdr:rowOff>113237</xdr:rowOff>
    </xdr:to>
    <xdr:cxnSp macro="">
      <xdr:nvCxnSpPr>
        <xdr:cNvPr id="502" name="直線コネクタ 501"/>
        <xdr:cNvCxnSpPr/>
      </xdr:nvCxnSpPr>
      <xdr:spPr>
        <a:xfrm>
          <a:off x="16230600" y="611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159980</xdr:rowOff>
    </xdr:from>
    <xdr:to>
      <xdr:col>23</xdr:col>
      <xdr:colOff>517525</xdr:colOff>
      <xdr:row>38</xdr:row>
      <xdr:rowOff>159969</xdr:rowOff>
    </xdr:to>
    <xdr:cxnSp macro="">
      <xdr:nvCxnSpPr>
        <xdr:cNvPr id="503" name="直線コネクタ 502"/>
        <xdr:cNvCxnSpPr/>
      </xdr:nvCxnSpPr>
      <xdr:spPr>
        <a:xfrm flipV="1">
          <a:off x="15481300" y="6503630"/>
          <a:ext cx="838200" cy="17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152257</xdr:rowOff>
    </xdr:from>
    <xdr:ext cx="469744" cy="259045"/>
    <xdr:sp macro="" textlink="">
      <xdr:nvSpPr>
        <xdr:cNvPr id="504" name="災害復旧事業費平均値テキスト"/>
        <xdr:cNvSpPr txBox="1"/>
      </xdr:nvSpPr>
      <xdr:spPr>
        <a:xfrm>
          <a:off x="16370300" y="6667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2380</xdr:rowOff>
    </xdr:from>
    <xdr:to>
      <xdr:col>23</xdr:col>
      <xdr:colOff>568325</xdr:colOff>
      <xdr:row>39</xdr:row>
      <xdr:rowOff>103980</xdr:rowOff>
    </xdr:to>
    <xdr:sp macro="" textlink="">
      <xdr:nvSpPr>
        <xdr:cNvPr id="505" name="フローチャート : 判断 504"/>
        <xdr:cNvSpPr/>
      </xdr:nvSpPr>
      <xdr:spPr>
        <a:xfrm>
          <a:off x="16268700" y="66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26293</xdr:rowOff>
    </xdr:from>
    <xdr:to>
      <xdr:col>22</xdr:col>
      <xdr:colOff>365125</xdr:colOff>
      <xdr:row>38</xdr:row>
      <xdr:rowOff>159969</xdr:rowOff>
    </xdr:to>
    <xdr:cxnSp macro="">
      <xdr:nvCxnSpPr>
        <xdr:cNvPr id="506" name="直線コネクタ 505"/>
        <xdr:cNvCxnSpPr/>
      </xdr:nvCxnSpPr>
      <xdr:spPr>
        <a:xfrm>
          <a:off x="14592300" y="5855593"/>
          <a:ext cx="889000" cy="8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21148</xdr:rowOff>
    </xdr:from>
    <xdr:to>
      <xdr:col>22</xdr:col>
      <xdr:colOff>415925</xdr:colOff>
      <xdr:row>39</xdr:row>
      <xdr:rowOff>122748</xdr:rowOff>
    </xdr:to>
    <xdr:sp macro="" textlink="">
      <xdr:nvSpPr>
        <xdr:cNvPr id="507" name="フローチャート : 判断 506"/>
        <xdr:cNvSpPr/>
      </xdr:nvSpPr>
      <xdr:spPr>
        <a:xfrm>
          <a:off x="15430500" y="670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113875</xdr:rowOff>
    </xdr:from>
    <xdr:ext cx="469744" cy="259045"/>
    <xdr:sp macro="" textlink="">
      <xdr:nvSpPr>
        <xdr:cNvPr id="508" name="テキスト ボックス 507"/>
        <xdr:cNvSpPr txBox="1"/>
      </xdr:nvSpPr>
      <xdr:spPr>
        <a:xfrm>
          <a:off x="15246427" y="68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88363</xdr:rowOff>
    </xdr:from>
    <xdr:to>
      <xdr:col>21</xdr:col>
      <xdr:colOff>161925</xdr:colOff>
      <xdr:row>34</xdr:row>
      <xdr:rowOff>26293</xdr:rowOff>
    </xdr:to>
    <xdr:cxnSp macro="">
      <xdr:nvCxnSpPr>
        <xdr:cNvPr id="509" name="直線コネクタ 508"/>
        <xdr:cNvCxnSpPr/>
      </xdr:nvCxnSpPr>
      <xdr:spPr>
        <a:xfrm>
          <a:off x="13703300" y="5231863"/>
          <a:ext cx="889000" cy="6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170945</xdr:rowOff>
    </xdr:from>
    <xdr:to>
      <xdr:col>21</xdr:col>
      <xdr:colOff>212725</xdr:colOff>
      <xdr:row>39</xdr:row>
      <xdr:rowOff>101095</xdr:rowOff>
    </xdr:to>
    <xdr:sp macro="" textlink="">
      <xdr:nvSpPr>
        <xdr:cNvPr id="510" name="フローチャート : 判断 509"/>
        <xdr:cNvSpPr/>
      </xdr:nvSpPr>
      <xdr:spPr>
        <a:xfrm>
          <a:off x="14541500" y="66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92222</xdr:rowOff>
    </xdr:from>
    <xdr:ext cx="469744" cy="259045"/>
    <xdr:sp macro="" textlink="">
      <xdr:nvSpPr>
        <xdr:cNvPr id="511" name="テキスト ボックス 510"/>
        <xdr:cNvSpPr txBox="1"/>
      </xdr:nvSpPr>
      <xdr:spPr>
        <a:xfrm>
          <a:off x="14357427" y="677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88363</xdr:rowOff>
    </xdr:from>
    <xdr:to>
      <xdr:col>19</xdr:col>
      <xdr:colOff>644525</xdr:colOff>
      <xdr:row>35</xdr:row>
      <xdr:rowOff>60419</xdr:rowOff>
    </xdr:to>
    <xdr:cxnSp macro="">
      <xdr:nvCxnSpPr>
        <xdr:cNvPr id="512" name="直線コネクタ 511"/>
        <xdr:cNvCxnSpPr/>
      </xdr:nvCxnSpPr>
      <xdr:spPr>
        <a:xfrm flipV="1">
          <a:off x="12814300" y="5231863"/>
          <a:ext cx="889000" cy="8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143818</xdr:rowOff>
    </xdr:from>
    <xdr:to>
      <xdr:col>20</xdr:col>
      <xdr:colOff>9525</xdr:colOff>
      <xdr:row>39</xdr:row>
      <xdr:rowOff>73968</xdr:rowOff>
    </xdr:to>
    <xdr:sp macro="" textlink="">
      <xdr:nvSpPr>
        <xdr:cNvPr id="513" name="フローチャート : 判断 512"/>
        <xdr:cNvSpPr/>
      </xdr:nvSpPr>
      <xdr:spPr>
        <a:xfrm>
          <a:off x="13652500" y="66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65095</xdr:rowOff>
    </xdr:from>
    <xdr:ext cx="469744" cy="259045"/>
    <xdr:sp macro="" textlink="">
      <xdr:nvSpPr>
        <xdr:cNvPr id="514" name="テキスト ボックス 513"/>
        <xdr:cNvSpPr txBox="1"/>
      </xdr:nvSpPr>
      <xdr:spPr>
        <a:xfrm>
          <a:off x="13468427" y="67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131202</xdr:rowOff>
    </xdr:from>
    <xdr:to>
      <xdr:col>18</xdr:col>
      <xdr:colOff>492125</xdr:colOff>
      <xdr:row>39</xdr:row>
      <xdr:rowOff>61352</xdr:rowOff>
    </xdr:to>
    <xdr:sp macro="" textlink="">
      <xdr:nvSpPr>
        <xdr:cNvPr id="515" name="フローチャート : 判断 514"/>
        <xdr:cNvSpPr/>
      </xdr:nvSpPr>
      <xdr:spPr>
        <a:xfrm>
          <a:off x="12763500" y="664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52479</xdr:rowOff>
    </xdr:from>
    <xdr:ext cx="469744" cy="259045"/>
    <xdr:sp macro="" textlink="">
      <xdr:nvSpPr>
        <xdr:cNvPr id="516" name="テキスト ボックス 515"/>
        <xdr:cNvSpPr txBox="1"/>
      </xdr:nvSpPr>
      <xdr:spPr>
        <a:xfrm>
          <a:off x="12579427" y="673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109180</xdr:rowOff>
    </xdr:from>
    <xdr:to>
      <xdr:col>23</xdr:col>
      <xdr:colOff>568325</xdr:colOff>
      <xdr:row>38</xdr:row>
      <xdr:rowOff>39330</xdr:rowOff>
    </xdr:to>
    <xdr:sp macro="" textlink="">
      <xdr:nvSpPr>
        <xdr:cNvPr id="522" name="円/楕円 521"/>
        <xdr:cNvSpPr/>
      </xdr:nvSpPr>
      <xdr:spPr>
        <a:xfrm>
          <a:off x="16268700" y="64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132057</xdr:rowOff>
    </xdr:from>
    <xdr:ext cx="534377" cy="259045"/>
    <xdr:sp macro="" textlink="">
      <xdr:nvSpPr>
        <xdr:cNvPr id="523" name="災害復旧事業費該当値テキスト"/>
        <xdr:cNvSpPr txBox="1"/>
      </xdr:nvSpPr>
      <xdr:spPr>
        <a:xfrm>
          <a:off x="16370300" y="63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109169</xdr:rowOff>
    </xdr:from>
    <xdr:to>
      <xdr:col>22</xdr:col>
      <xdr:colOff>415925</xdr:colOff>
      <xdr:row>39</xdr:row>
      <xdr:rowOff>39319</xdr:rowOff>
    </xdr:to>
    <xdr:sp macro="" textlink="">
      <xdr:nvSpPr>
        <xdr:cNvPr id="524" name="円/楕円 523"/>
        <xdr:cNvSpPr/>
      </xdr:nvSpPr>
      <xdr:spPr>
        <a:xfrm>
          <a:off x="15430500" y="66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55846</xdr:rowOff>
    </xdr:from>
    <xdr:ext cx="534377" cy="259045"/>
    <xdr:sp macro="" textlink="">
      <xdr:nvSpPr>
        <xdr:cNvPr id="525" name="テキスト ボックス 524"/>
        <xdr:cNvSpPr txBox="1"/>
      </xdr:nvSpPr>
      <xdr:spPr>
        <a:xfrm>
          <a:off x="15214111" y="63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146943</xdr:rowOff>
    </xdr:from>
    <xdr:to>
      <xdr:col>21</xdr:col>
      <xdr:colOff>212725</xdr:colOff>
      <xdr:row>34</xdr:row>
      <xdr:rowOff>77093</xdr:rowOff>
    </xdr:to>
    <xdr:sp macro="" textlink="">
      <xdr:nvSpPr>
        <xdr:cNvPr id="526" name="円/楕円 525"/>
        <xdr:cNvSpPr/>
      </xdr:nvSpPr>
      <xdr:spPr>
        <a:xfrm>
          <a:off x="14541500" y="58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93620</xdr:rowOff>
    </xdr:from>
    <xdr:ext cx="534377" cy="259045"/>
    <xdr:sp macro="" textlink="">
      <xdr:nvSpPr>
        <xdr:cNvPr id="527" name="テキスト ボックス 526"/>
        <xdr:cNvSpPr txBox="1"/>
      </xdr:nvSpPr>
      <xdr:spPr>
        <a:xfrm>
          <a:off x="14325111" y="55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85,418</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37563</xdr:rowOff>
    </xdr:from>
    <xdr:to>
      <xdr:col>20</xdr:col>
      <xdr:colOff>9525</xdr:colOff>
      <xdr:row>30</xdr:row>
      <xdr:rowOff>139163</xdr:rowOff>
    </xdr:to>
    <xdr:sp macro="" textlink="">
      <xdr:nvSpPr>
        <xdr:cNvPr id="528" name="円/楕円 527"/>
        <xdr:cNvSpPr/>
      </xdr:nvSpPr>
      <xdr:spPr>
        <a:xfrm>
          <a:off x="13652500" y="518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28</xdr:row>
      <xdr:rowOff>155690</xdr:rowOff>
    </xdr:from>
    <xdr:ext cx="599010" cy="259045"/>
    <xdr:sp macro="" textlink="">
      <xdr:nvSpPr>
        <xdr:cNvPr id="529" name="テキスト ボックス 528"/>
        <xdr:cNvSpPr txBox="1"/>
      </xdr:nvSpPr>
      <xdr:spPr>
        <a:xfrm>
          <a:off x="13403794" y="495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9619</xdr:rowOff>
    </xdr:from>
    <xdr:to>
      <xdr:col>18</xdr:col>
      <xdr:colOff>492125</xdr:colOff>
      <xdr:row>35</xdr:row>
      <xdr:rowOff>111219</xdr:rowOff>
    </xdr:to>
    <xdr:sp macro="" textlink="">
      <xdr:nvSpPr>
        <xdr:cNvPr id="530" name="円/楕円 529"/>
        <xdr:cNvSpPr/>
      </xdr:nvSpPr>
      <xdr:spPr>
        <a:xfrm>
          <a:off x="12763500" y="60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127746</xdr:rowOff>
    </xdr:from>
    <xdr:ext cx="534377" cy="259045"/>
    <xdr:sp macro="" textlink="">
      <xdr:nvSpPr>
        <xdr:cNvPr id="531" name="テキスト ボックス 530"/>
        <xdr:cNvSpPr txBox="1"/>
      </xdr:nvSpPr>
      <xdr:spPr>
        <a:xfrm>
          <a:off x="12547111" y="57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42" name="直線コネクタ 54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43" name="テキスト ボックス 54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4" name="直線コネクタ 54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5" name="テキスト ボックス 544"/>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7" name="テキスト ボックス 546"/>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8" name="直線コネクタ 54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9" name="テキスト ボックス 548"/>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0" name="直線コネクタ 54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51" name="テキスト ボックス 550"/>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55" name="直線コネクタ 554"/>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6"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7" name="直線コネクタ 55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8"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9" name="直線コネクタ 558"/>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60" name="直線コネクタ 559"/>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61"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62" name="フローチャート : 判断 561"/>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63" name="直線コネクタ 562"/>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4" name="フローチャート : 判断 563"/>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5" name="テキスト ボックス 564"/>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6" name="直線コネクタ 565"/>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7" name="フローチャート : 判断 566"/>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8" name="テキスト ボックス 56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9" name="直線コネクタ 568"/>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70" name="フローチャート : 判断 569"/>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フローチャート : 判断 571"/>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9" name="円/楕円 578"/>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80"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81" name="円/楕円 580"/>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82" name="テキスト ボックス 581"/>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83" name="円/楕円 582"/>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84" name="テキスト ボックス 583"/>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5" name="円/楕円 584"/>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6" name="テキスト ボックス 585"/>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7" name="円/楕円 58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8" name="テキスト ボックス 587"/>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2" name="テキスト ボックス 60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12" name="直線コネクタ 611"/>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13"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14" name="直線コネクタ 613"/>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15"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6" name="直線コネクタ 615"/>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43569</xdr:rowOff>
    </xdr:from>
    <xdr:to>
      <xdr:col>23</xdr:col>
      <xdr:colOff>517525</xdr:colOff>
      <xdr:row>77</xdr:row>
      <xdr:rowOff>44583</xdr:rowOff>
    </xdr:to>
    <xdr:cxnSp macro="">
      <xdr:nvCxnSpPr>
        <xdr:cNvPr id="617" name="直線コネクタ 616"/>
        <xdr:cNvCxnSpPr/>
      </xdr:nvCxnSpPr>
      <xdr:spPr>
        <a:xfrm>
          <a:off x="15481300" y="13245219"/>
          <a:ext cx="8382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8"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9" name="フローチャート : 判断 618"/>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31198</xdr:rowOff>
    </xdr:from>
    <xdr:to>
      <xdr:col>22</xdr:col>
      <xdr:colOff>365125</xdr:colOff>
      <xdr:row>77</xdr:row>
      <xdr:rowOff>43569</xdr:rowOff>
    </xdr:to>
    <xdr:cxnSp macro="">
      <xdr:nvCxnSpPr>
        <xdr:cNvPr id="620" name="直線コネクタ 619"/>
        <xdr:cNvCxnSpPr/>
      </xdr:nvCxnSpPr>
      <xdr:spPr>
        <a:xfrm>
          <a:off x="14592300" y="13232848"/>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21" name="フローチャート : 判断 620"/>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5963</xdr:rowOff>
    </xdr:from>
    <xdr:ext cx="534377" cy="259045"/>
    <xdr:sp macro="" textlink="">
      <xdr:nvSpPr>
        <xdr:cNvPr id="622" name="テキスト ボックス 621"/>
        <xdr:cNvSpPr txBox="1"/>
      </xdr:nvSpPr>
      <xdr:spPr>
        <a:xfrm>
          <a:off x="15214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170118</xdr:rowOff>
    </xdr:from>
    <xdr:to>
      <xdr:col>21</xdr:col>
      <xdr:colOff>161925</xdr:colOff>
      <xdr:row>77</xdr:row>
      <xdr:rowOff>31198</xdr:rowOff>
    </xdr:to>
    <xdr:cxnSp macro="">
      <xdr:nvCxnSpPr>
        <xdr:cNvPr id="623" name="直線コネクタ 622"/>
        <xdr:cNvCxnSpPr/>
      </xdr:nvCxnSpPr>
      <xdr:spPr>
        <a:xfrm>
          <a:off x="13703300" y="13200318"/>
          <a:ext cx="8890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24" name="フローチャート : 判断 623"/>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11565</xdr:rowOff>
    </xdr:from>
    <xdr:ext cx="534377" cy="259045"/>
    <xdr:sp macro="" textlink="">
      <xdr:nvSpPr>
        <xdr:cNvPr id="625" name="テキスト ボックス 624"/>
        <xdr:cNvSpPr txBox="1"/>
      </xdr:nvSpPr>
      <xdr:spPr>
        <a:xfrm>
          <a:off x="14325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130426</xdr:rowOff>
    </xdr:from>
    <xdr:to>
      <xdr:col>19</xdr:col>
      <xdr:colOff>644525</xdr:colOff>
      <xdr:row>76</xdr:row>
      <xdr:rowOff>170118</xdr:rowOff>
    </xdr:to>
    <xdr:cxnSp macro="">
      <xdr:nvCxnSpPr>
        <xdr:cNvPr id="626" name="直線コネクタ 625"/>
        <xdr:cNvCxnSpPr/>
      </xdr:nvCxnSpPr>
      <xdr:spPr>
        <a:xfrm>
          <a:off x="12814300" y="13160626"/>
          <a:ext cx="889000" cy="3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7" name="フローチャート : 判断 626"/>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13732</xdr:rowOff>
    </xdr:from>
    <xdr:ext cx="534377" cy="259045"/>
    <xdr:sp macro="" textlink="">
      <xdr:nvSpPr>
        <xdr:cNvPr id="628" name="テキスト ボックス 627"/>
        <xdr:cNvSpPr txBox="1"/>
      </xdr:nvSpPr>
      <xdr:spPr>
        <a:xfrm>
          <a:off x="13436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9" name="フローチャート : 判断 628"/>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12391</xdr:rowOff>
    </xdr:from>
    <xdr:ext cx="534377" cy="259045"/>
    <xdr:sp macro="" textlink="">
      <xdr:nvSpPr>
        <xdr:cNvPr id="630" name="テキスト ボックス 629"/>
        <xdr:cNvSpPr txBox="1"/>
      </xdr:nvSpPr>
      <xdr:spPr>
        <a:xfrm>
          <a:off x="12547111" y="13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165233</xdr:rowOff>
    </xdr:from>
    <xdr:to>
      <xdr:col>23</xdr:col>
      <xdr:colOff>568325</xdr:colOff>
      <xdr:row>77</xdr:row>
      <xdr:rowOff>95383</xdr:rowOff>
    </xdr:to>
    <xdr:sp macro="" textlink="">
      <xdr:nvSpPr>
        <xdr:cNvPr id="636" name="円/楕円 635"/>
        <xdr:cNvSpPr/>
      </xdr:nvSpPr>
      <xdr:spPr>
        <a:xfrm>
          <a:off x="16268700" y="131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16660</xdr:rowOff>
    </xdr:from>
    <xdr:ext cx="534377" cy="259045"/>
    <xdr:sp macro="" textlink="">
      <xdr:nvSpPr>
        <xdr:cNvPr id="637" name="公債費該当値テキスト"/>
        <xdr:cNvSpPr txBox="1"/>
      </xdr:nvSpPr>
      <xdr:spPr>
        <a:xfrm>
          <a:off x="16370300" y="1304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89,965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164219</xdr:rowOff>
    </xdr:from>
    <xdr:to>
      <xdr:col>22</xdr:col>
      <xdr:colOff>415925</xdr:colOff>
      <xdr:row>77</xdr:row>
      <xdr:rowOff>94369</xdr:rowOff>
    </xdr:to>
    <xdr:sp macro="" textlink="">
      <xdr:nvSpPr>
        <xdr:cNvPr id="638" name="円/楕円 637"/>
        <xdr:cNvSpPr/>
      </xdr:nvSpPr>
      <xdr:spPr>
        <a:xfrm>
          <a:off x="15430500" y="131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110897</xdr:rowOff>
    </xdr:from>
    <xdr:ext cx="534377" cy="259045"/>
    <xdr:sp macro="" textlink="">
      <xdr:nvSpPr>
        <xdr:cNvPr id="639" name="テキスト ボックス 638"/>
        <xdr:cNvSpPr txBox="1"/>
      </xdr:nvSpPr>
      <xdr:spPr>
        <a:xfrm>
          <a:off x="15214111" y="129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151848</xdr:rowOff>
    </xdr:from>
    <xdr:to>
      <xdr:col>21</xdr:col>
      <xdr:colOff>212725</xdr:colOff>
      <xdr:row>77</xdr:row>
      <xdr:rowOff>81998</xdr:rowOff>
    </xdr:to>
    <xdr:sp macro="" textlink="">
      <xdr:nvSpPr>
        <xdr:cNvPr id="640" name="円/楕円 639"/>
        <xdr:cNvSpPr/>
      </xdr:nvSpPr>
      <xdr:spPr>
        <a:xfrm>
          <a:off x="14541500" y="131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98526</xdr:rowOff>
    </xdr:from>
    <xdr:ext cx="534377" cy="259045"/>
    <xdr:sp macro="" textlink="">
      <xdr:nvSpPr>
        <xdr:cNvPr id="641" name="テキスト ボックス 640"/>
        <xdr:cNvSpPr txBox="1"/>
      </xdr:nvSpPr>
      <xdr:spPr>
        <a:xfrm>
          <a:off x="14325111" y="129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119318</xdr:rowOff>
    </xdr:from>
    <xdr:to>
      <xdr:col>20</xdr:col>
      <xdr:colOff>9525</xdr:colOff>
      <xdr:row>77</xdr:row>
      <xdr:rowOff>49468</xdr:rowOff>
    </xdr:to>
    <xdr:sp macro="" textlink="">
      <xdr:nvSpPr>
        <xdr:cNvPr id="642" name="円/楕円 641"/>
        <xdr:cNvSpPr/>
      </xdr:nvSpPr>
      <xdr:spPr>
        <a:xfrm>
          <a:off x="13652500" y="131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65996</xdr:rowOff>
    </xdr:from>
    <xdr:ext cx="599010" cy="259045"/>
    <xdr:sp macro="" textlink="">
      <xdr:nvSpPr>
        <xdr:cNvPr id="643" name="テキスト ボックス 642"/>
        <xdr:cNvSpPr txBox="1"/>
      </xdr:nvSpPr>
      <xdr:spPr>
        <a:xfrm>
          <a:off x="13403794" y="1292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79626</xdr:rowOff>
    </xdr:from>
    <xdr:to>
      <xdr:col>18</xdr:col>
      <xdr:colOff>492125</xdr:colOff>
      <xdr:row>77</xdr:row>
      <xdr:rowOff>9776</xdr:rowOff>
    </xdr:to>
    <xdr:sp macro="" textlink="">
      <xdr:nvSpPr>
        <xdr:cNvPr id="644" name="円/楕円 643"/>
        <xdr:cNvSpPr/>
      </xdr:nvSpPr>
      <xdr:spPr>
        <a:xfrm>
          <a:off x="12763500" y="131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26303</xdr:rowOff>
    </xdr:from>
    <xdr:ext cx="599010" cy="259045"/>
    <xdr:sp macro="" textlink="">
      <xdr:nvSpPr>
        <xdr:cNvPr id="645" name="テキスト ボックス 644"/>
        <xdr:cNvSpPr txBox="1"/>
      </xdr:nvSpPr>
      <xdr:spPr>
        <a:xfrm>
          <a:off x="12514794" y="1288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9" name="直線コネクタ 668"/>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70"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71" name="直線コネクタ 670"/>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72"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73" name="直線コネクタ 672"/>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125457</xdr:rowOff>
    </xdr:from>
    <xdr:to>
      <xdr:col>23</xdr:col>
      <xdr:colOff>517525</xdr:colOff>
      <xdr:row>97</xdr:row>
      <xdr:rowOff>129153</xdr:rowOff>
    </xdr:to>
    <xdr:cxnSp macro="">
      <xdr:nvCxnSpPr>
        <xdr:cNvPr id="674" name="直線コネクタ 673"/>
        <xdr:cNvCxnSpPr/>
      </xdr:nvCxnSpPr>
      <xdr:spPr>
        <a:xfrm>
          <a:off x="15481300" y="16756107"/>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75"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6" name="フローチャート : 判断 675"/>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167611</xdr:rowOff>
    </xdr:from>
    <xdr:to>
      <xdr:col>22</xdr:col>
      <xdr:colOff>365125</xdr:colOff>
      <xdr:row>97</xdr:row>
      <xdr:rowOff>125457</xdr:rowOff>
    </xdr:to>
    <xdr:cxnSp macro="">
      <xdr:nvCxnSpPr>
        <xdr:cNvPr id="677" name="直線コネクタ 676"/>
        <xdr:cNvCxnSpPr/>
      </xdr:nvCxnSpPr>
      <xdr:spPr>
        <a:xfrm>
          <a:off x="14592300" y="16626811"/>
          <a:ext cx="889000" cy="12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8" name="フローチャート : 判断 677"/>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79" name="テキスト ボックス 678"/>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145628</xdr:rowOff>
    </xdr:from>
    <xdr:to>
      <xdr:col>21</xdr:col>
      <xdr:colOff>161925</xdr:colOff>
      <xdr:row>96</xdr:row>
      <xdr:rowOff>167611</xdr:rowOff>
    </xdr:to>
    <xdr:cxnSp macro="">
      <xdr:nvCxnSpPr>
        <xdr:cNvPr id="680" name="直線コネクタ 679"/>
        <xdr:cNvCxnSpPr/>
      </xdr:nvCxnSpPr>
      <xdr:spPr>
        <a:xfrm>
          <a:off x="13703300" y="16604828"/>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81" name="フローチャート : 判断 680"/>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155156</xdr:rowOff>
    </xdr:from>
    <xdr:ext cx="534377" cy="259045"/>
    <xdr:sp macro="" textlink="">
      <xdr:nvSpPr>
        <xdr:cNvPr id="682" name="テキスト ボックス 681"/>
        <xdr:cNvSpPr txBox="1"/>
      </xdr:nvSpPr>
      <xdr:spPr>
        <a:xfrm>
          <a:off x="14325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145628</xdr:rowOff>
    </xdr:from>
    <xdr:to>
      <xdr:col>19</xdr:col>
      <xdr:colOff>644525</xdr:colOff>
      <xdr:row>98</xdr:row>
      <xdr:rowOff>13102</xdr:rowOff>
    </xdr:to>
    <xdr:cxnSp macro="">
      <xdr:nvCxnSpPr>
        <xdr:cNvPr id="683" name="直線コネクタ 682"/>
        <xdr:cNvCxnSpPr/>
      </xdr:nvCxnSpPr>
      <xdr:spPr>
        <a:xfrm flipV="1">
          <a:off x="12814300" y="16604828"/>
          <a:ext cx="889000" cy="2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84" name="フローチャート : 判断 683"/>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83283</xdr:rowOff>
    </xdr:from>
    <xdr:ext cx="534377" cy="259045"/>
    <xdr:sp macro="" textlink="">
      <xdr:nvSpPr>
        <xdr:cNvPr id="685" name="テキスト ボックス 684"/>
        <xdr:cNvSpPr txBox="1"/>
      </xdr:nvSpPr>
      <xdr:spPr>
        <a:xfrm>
          <a:off x="13436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6" name="フローチャート : 判断 685"/>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7" name="テキスト ボックス 686"/>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78353</xdr:rowOff>
    </xdr:from>
    <xdr:to>
      <xdr:col>23</xdr:col>
      <xdr:colOff>568325</xdr:colOff>
      <xdr:row>98</xdr:row>
      <xdr:rowOff>8503</xdr:rowOff>
    </xdr:to>
    <xdr:sp macro="" textlink="">
      <xdr:nvSpPr>
        <xdr:cNvPr id="693" name="円/楕円 692"/>
        <xdr:cNvSpPr/>
      </xdr:nvSpPr>
      <xdr:spPr>
        <a:xfrm>
          <a:off x="16268700" y="167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101230</xdr:rowOff>
    </xdr:from>
    <xdr:ext cx="534377" cy="259045"/>
    <xdr:sp macro="" textlink="">
      <xdr:nvSpPr>
        <xdr:cNvPr id="694" name="積立金該当値テキスト"/>
        <xdr:cNvSpPr txBox="1"/>
      </xdr:nvSpPr>
      <xdr:spPr>
        <a:xfrm>
          <a:off x="16370300" y="1656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74657</xdr:rowOff>
    </xdr:from>
    <xdr:to>
      <xdr:col>22</xdr:col>
      <xdr:colOff>415925</xdr:colOff>
      <xdr:row>98</xdr:row>
      <xdr:rowOff>4807</xdr:rowOff>
    </xdr:to>
    <xdr:sp macro="" textlink="">
      <xdr:nvSpPr>
        <xdr:cNvPr id="695" name="円/楕円 694"/>
        <xdr:cNvSpPr/>
      </xdr:nvSpPr>
      <xdr:spPr>
        <a:xfrm>
          <a:off x="15430500" y="167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21334</xdr:rowOff>
    </xdr:from>
    <xdr:ext cx="534377" cy="259045"/>
    <xdr:sp macro="" textlink="">
      <xdr:nvSpPr>
        <xdr:cNvPr id="696" name="テキスト ボックス 695"/>
        <xdr:cNvSpPr txBox="1"/>
      </xdr:nvSpPr>
      <xdr:spPr>
        <a:xfrm>
          <a:off x="15214111" y="164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116811</xdr:rowOff>
    </xdr:from>
    <xdr:to>
      <xdr:col>21</xdr:col>
      <xdr:colOff>212725</xdr:colOff>
      <xdr:row>97</xdr:row>
      <xdr:rowOff>46961</xdr:rowOff>
    </xdr:to>
    <xdr:sp macro="" textlink="">
      <xdr:nvSpPr>
        <xdr:cNvPr id="697" name="円/楕円 696"/>
        <xdr:cNvSpPr/>
      </xdr:nvSpPr>
      <xdr:spPr>
        <a:xfrm>
          <a:off x="14541500" y="165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63488</xdr:rowOff>
    </xdr:from>
    <xdr:ext cx="534377" cy="259045"/>
    <xdr:sp macro="" textlink="">
      <xdr:nvSpPr>
        <xdr:cNvPr id="698" name="テキスト ボックス 697"/>
        <xdr:cNvSpPr txBox="1"/>
      </xdr:nvSpPr>
      <xdr:spPr>
        <a:xfrm>
          <a:off x="14325111" y="163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94828</xdr:rowOff>
    </xdr:from>
    <xdr:to>
      <xdr:col>20</xdr:col>
      <xdr:colOff>9525</xdr:colOff>
      <xdr:row>97</xdr:row>
      <xdr:rowOff>24978</xdr:rowOff>
    </xdr:to>
    <xdr:sp macro="" textlink="">
      <xdr:nvSpPr>
        <xdr:cNvPr id="699" name="円/楕円 698"/>
        <xdr:cNvSpPr/>
      </xdr:nvSpPr>
      <xdr:spPr>
        <a:xfrm>
          <a:off x="13652500" y="165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41505</xdr:rowOff>
    </xdr:from>
    <xdr:ext cx="534377" cy="259045"/>
    <xdr:sp macro="" textlink="">
      <xdr:nvSpPr>
        <xdr:cNvPr id="700" name="テキスト ボックス 699"/>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133752</xdr:rowOff>
    </xdr:from>
    <xdr:to>
      <xdr:col>18</xdr:col>
      <xdr:colOff>492125</xdr:colOff>
      <xdr:row>98</xdr:row>
      <xdr:rowOff>63902</xdr:rowOff>
    </xdr:to>
    <xdr:sp macro="" textlink="">
      <xdr:nvSpPr>
        <xdr:cNvPr id="701" name="円/楕円 700"/>
        <xdr:cNvSpPr/>
      </xdr:nvSpPr>
      <xdr:spPr>
        <a:xfrm>
          <a:off x="12763500" y="167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55029</xdr:rowOff>
    </xdr:from>
    <xdr:ext cx="534377" cy="259045"/>
    <xdr:sp macro="" textlink="">
      <xdr:nvSpPr>
        <xdr:cNvPr id="702" name="テキスト ボックス 701"/>
        <xdr:cNvSpPr txBox="1"/>
      </xdr:nvSpPr>
      <xdr:spPr>
        <a:xfrm>
          <a:off x="12547111" y="168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4" name="テキスト ボックス 72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6" name="直線コネクタ 725"/>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7"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9"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30" name="直線コネクタ 729"/>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19933</xdr:rowOff>
    </xdr:from>
    <xdr:to>
      <xdr:col>32</xdr:col>
      <xdr:colOff>187325</xdr:colOff>
      <xdr:row>39</xdr:row>
      <xdr:rowOff>44450</xdr:rowOff>
    </xdr:to>
    <xdr:cxnSp macro="">
      <xdr:nvCxnSpPr>
        <xdr:cNvPr id="731" name="直線コネクタ 730"/>
        <xdr:cNvCxnSpPr/>
      </xdr:nvCxnSpPr>
      <xdr:spPr>
        <a:xfrm>
          <a:off x="21323300" y="6706483"/>
          <a:ext cx="8382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32"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33" name="フローチャート : 判断 732"/>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19933</xdr:rowOff>
    </xdr:from>
    <xdr:to>
      <xdr:col>31</xdr:col>
      <xdr:colOff>34925</xdr:colOff>
      <xdr:row>39</xdr:row>
      <xdr:rowOff>44450</xdr:rowOff>
    </xdr:to>
    <xdr:cxnSp macro="">
      <xdr:nvCxnSpPr>
        <xdr:cNvPr id="734" name="直線コネクタ 733"/>
        <xdr:cNvCxnSpPr/>
      </xdr:nvCxnSpPr>
      <xdr:spPr>
        <a:xfrm flipV="1">
          <a:off x="20434300" y="6706483"/>
          <a:ext cx="8890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35" name="フローチャート : 判断 734"/>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6" name="テキスト ボックス 735"/>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36582</xdr:rowOff>
    </xdr:from>
    <xdr:to>
      <xdr:col>29</xdr:col>
      <xdr:colOff>517525</xdr:colOff>
      <xdr:row>39</xdr:row>
      <xdr:rowOff>44450</xdr:rowOff>
    </xdr:to>
    <xdr:cxnSp macro="">
      <xdr:nvCxnSpPr>
        <xdr:cNvPr id="737" name="直線コネクタ 736"/>
        <xdr:cNvCxnSpPr/>
      </xdr:nvCxnSpPr>
      <xdr:spPr>
        <a:xfrm>
          <a:off x="19545300" y="6723132"/>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8" name="フローチャート : 判断 737"/>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9" name="テキスト ボックス 738"/>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36582</xdr:rowOff>
    </xdr:from>
    <xdr:to>
      <xdr:col>28</xdr:col>
      <xdr:colOff>314325</xdr:colOff>
      <xdr:row>39</xdr:row>
      <xdr:rowOff>44450</xdr:rowOff>
    </xdr:to>
    <xdr:cxnSp macro="">
      <xdr:nvCxnSpPr>
        <xdr:cNvPr id="740" name="直線コネクタ 739"/>
        <xdr:cNvCxnSpPr/>
      </xdr:nvCxnSpPr>
      <xdr:spPr>
        <a:xfrm flipV="1">
          <a:off x="18656300" y="6723132"/>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41" name="フローチャート : 判断 740"/>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42" name="テキスト ボックス 741"/>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43" name="フローチャート : 判断 742"/>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75792</xdr:rowOff>
    </xdr:from>
    <xdr:ext cx="469744" cy="259045"/>
    <xdr:sp macro="" textlink="">
      <xdr:nvSpPr>
        <xdr:cNvPr id="744" name="テキスト ボックス 743"/>
        <xdr:cNvSpPr txBox="1"/>
      </xdr:nvSpPr>
      <xdr:spPr>
        <a:xfrm>
          <a:off x="18421427" y="6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0" name="円/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51"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140583</xdr:rowOff>
    </xdr:from>
    <xdr:to>
      <xdr:col>31</xdr:col>
      <xdr:colOff>85725</xdr:colOff>
      <xdr:row>39</xdr:row>
      <xdr:rowOff>70733</xdr:rowOff>
    </xdr:to>
    <xdr:sp macro="" textlink="">
      <xdr:nvSpPr>
        <xdr:cNvPr id="752" name="円/楕円 751"/>
        <xdr:cNvSpPr/>
      </xdr:nvSpPr>
      <xdr:spPr>
        <a:xfrm>
          <a:off x="21272500" y="66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61860</xdr:rowOff>
    </xdr:from>
    <xdr:ext cx="469744" cy="259045"/>
    <xdr:sp macro="" textlink="">
      <xdr:nvSpPr>
        <xdr:cNvPr id="753" name="テキスト ボックス 752"/>
        <xdr:cNvSpPr txBox="1"/>
      </xdr:nvSpPr>
      <xdr:spPr>
        <a:xfrm>
          <a:off x="21088427" y="674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157232</xdr:rowOff>
    </xdr:from>
    <xdr:to>
      <xdr:col>28</xdr:col>
      <xdr:colOff>365125</xdr:colOff>
      <xdr:row>39</xdr:row>
      <xdr:rowOff>87382</xdr:rowOff>
    </xdr:to>
    <xdr:sp macro="" textlink="">
      <xdr:nvSpPr>
        <xdr:cNvPr id="756" name="円/楕円 755"/>
        <xdr:cNvSpPr/>
      </xdr:nvSpPr>
      <xdr:spPr>
        <a:xfrm>
          <a:off x="19494500" y="66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78509</xdr:rowOff>
    </xdr:from>
    <xdr:ext cx="378565" cy="259045"/>
    <xdr:sp macro="" textlink="">
      <xdr:nvSpPr>
        <xdr:cNvPr id="757" name="テキスト ボックス 756"/>
        <xdr:cNvSpPr txBox="1"/>
      </xdr:nvSpPr>
      <xdr:spPr>
        <a:xfrm>
          <a:off x="19356017" y="676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8" name="円/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9" name="テキスト ボックス 75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1" name="テキスト ボックス 78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85" name="直線コネクタ 784"/>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8"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9" name="直線コネクタ 788"/>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0" name="直線コネクタ 78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91"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92" name="フローチャート : 判断 791"/>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3" name="直線コネクタ 79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94" name="フローチャート : 判断 793"/>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95" name="テキスト ボックス 794"/>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6" name="直線コネクタ 79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7" name="フローチャート : 判断 796"/>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155788</xdr:rowOff>
    </xdr:from>
    <xdr:ext cx="469744" cy="259045"/>
    <xdr:sp macro="" textlink="">
      <xdr:nvSpPr>
        <xdr:cNvPr id="798" name="テキスト ボックス 797"/>
        <xdr:cNvSpPr txBox="1"/>
      </xdr:nvSpPr>
      <xdr:spPr>
        <a:xfrm>
          <a:off x="20199427" y="9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85554</xdr:rowOff>
    </xdr:from>
    <xdr:to>
      <xdr:col>28</xdr:col>
      <xdr:colOff>314325</xdr:colOff>
      <xdr:row>59</xdr:row>
      <xdr:rowOff>98878</xdr:rowOff>
    </xdr:to>
    <xdr:cxnSp macro="">
      <xdr:nvCxnSpPr>
        <xdr:cNvPr id="799" name="直線コネクタ 798"/>
        <xdr:cNvCxnSpPr/>
      </xdr:nvCxnSpPr>
      <xdr:spPr>
        <a:xfrm>
          <a:off x="18656300" y="10201104"/>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800" name="フローチャート : 判断 799"/>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141908</xdr:rowOff>
    </xdr:from>
    <xdr:ext cx="469744" cy="259045"/>
    <xdr:sp macro="" textlink="">
      <xdr:nvSpPr>
        <xdr:cNvPr id="801" name="テキスト ボックス 800"/>
        <xdr:cNvSpPr txBox="1"/>
      </xdr:nvSpPr>
      <xdr:spPr>
        <a:xfrm>
          <a:off x="19310427" y="97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802" name="フローチャート : 判断 801"/>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141974</xdr:rowOff>
    </xdr:from>
    <xdr:ext cx="469744" cy="259045"/>
    <xdr:sp macro="" textlink="">
      <xdr:nvSpPr>
        <xdr:cNvPr id="803" name="テキスト ボックス 802"/>
        <xdr:cNvSpPr txBox="1"/>
      </xdr:nvSpPr>
      <xdr:spPr>
        <a:xfrm>
          <a:off x="18421427" y="97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9" name="円/楕円 80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10"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1" name="円/楕円 81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2" name="テキスト ボックス 81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3" name="円/楕円 81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4" name="テキスト ボックス 81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5" name="円/楕円 81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6" name="テキスト ボックス 81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34754</xdr:rowOff>
    </xdr:from>
    <xdr:to>
      <xdr:col>27</xdr:col>
      <xdr:colOff>161925</xdr:colOff>
      <xdr:row>59</xdr:row>
      <xdr:rowOff>136354</xdr:rowOff>
    </xdr:to>
    <xdr:sp macro="" textlink="">
      <xdr:nvSpPr>
        <xdr:cNvPr id="817" name="円/楕円 816"/>
        <xdr:cNvSpPr/>
      </xdr:nvSpPr>
      <xdr:spPr>
        <a:xfrm>
          <a:off x="18605500" y="10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127481</xdr:rowOff>
    </xdr:from>
    <xdr:ext cx="378565" cy="259045"/>
    <xdr:sp macro="" textlink="">
      <xdr:nvSpPr>
        <xdr:cNvPr id="818" name="テキスト ボックス 817"/>
        <xdr:cNvSpPr txBox="1"/>
      </xdr:nvSpPr>
      <xdr:spPr>
        <a:xfrm>
          <a:off x="18467017" y="1024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45" name="直線コネクタ 844"/>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6"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7" name="直線コネクタ 846"/>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8"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9" name="直線コネクタ 848"/>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46823</xdr:rowOff>
    </xdr:from>
    <xdr:to>
      <xdr:col>32</xdr:col>
      <xdr:colOff>187325</xdr:colOff>
      <xdr:row>73</xdr:row>
      <xdr:rowOff>130490</xdr:rowOff>
    </xdr:to>
    <xdr:cxnSp macro="">
      <xdr:nvCxnSpPr>
        <xdr:cNvPr id="850" name="直線コネクタ 849"/>
        <xdr:cNvCxnSpPr/>
      </xdr:nvCxnSpPr>
      <xdr:spPr>
        <a:xfrm>
          <a:off x="21323300" y="12562673"/>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51"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52" name="フローチャート : 判断 851"/>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46823</xdr:rowOff>
    </xdr:from>
    <xdr:to>
      <xdr:col>31</xdr:col>
      <xdr:colOff>34925</xdr:colOff>
      <xdr:row>74</xdr:row>
      <xdr:rowOff>18265</xdr:rowOff>
    </xdr:to>
    <xdr:cxnSp macro="">
      <xdr:nvCxnSpPr>
        <xdr:cNvPr id="853" name="直線コネクタ 852"/>
        <xdr:cNvCxnSpPr/>
      </xdr:nvCxnSpPr>
      <xdr:spPr>
        <a:xfrm flipV="1">
          <a:off x="20434300" y="12562673"/>
          <a:ext cx="889000" cy="1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54" name="フローチャート : 判断 853"/>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55" name="テキスト ボックス 854"/>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18265</xdr:rowOff>
    </xdr:from>
    <xdr:to>
      <xdr:col>29</xdr:col>
      <xdr:colOff>517525</xdr:colOff>
      <xdr:row>74</xdr:row>
      <xdr:rowOff>71789</xdr:rowOff>
    </xdr:to>
    <xdr:cxnSp macro="">
      <xdr:nvCxnSpPr>
        <xdr:cNvPr id="856" name="直線コネクタ 855"/>
        <xdr:cNvCxnSpPr/>
      </xdr:nvCxnSpPr>
      <xdr:spPr>
        <a:xfrm flipV="1">
          <a:off x="19545300" y="12705565"/>
          <a:ext cx="889000" cy="5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7" name="フローチャート : 判断 856"/>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86971</xdr:rowOff>
    </xdr:from>
    <xdr:ext cx="534377" cy="259045"/>
    <xdr:sp macro="" textlink="">
      <xdr:nvSpPr>
        <xdr:cNvPr id="858" name="テキスト ボックス 857"/>
        <xdr:cNvSpPr txBox="1"/>
      </xdr:nvSpPr>
      <xdr:spPr>
        <a:xfrm>
          <a:off x="2016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71789</xdr:rowOff>
    </xdr:from>
    <xdr:to>
      <xdr:col>28</xdr:col>
      <xdr:colOff>314325</xdr:colOff>
      <xdr:row>74</xdr:row>
      <xdr:rowOff>125347</xdr:rowOff>
    </xdr:to>
    <xdr:cxnSp macro="">
      <xdr:nvCxnSpPr>
        <xdr:cNvPr id="859" name="直線コネクタ 858"/>
        <xdr:cNvCxnSpPr/>
      </xdr:nvCxnSpPr>
      <xdr:spPr>
        <a:xfrm flipV="1">
          <a:off x="18656300" y="12759089"/>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60" name="フローチャート : 判断 859"/>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108785</xdr:rowOff>
    </xdr:from>
    <xdr:ext cx="534377" cy="259045"/>
    <xdr:sp macro="" textlink="">
      <xdr:nvSpPr>
        <xdr:cNvPr id="861" name="テキスト ボックス 860"/>
        <xdr:cNvSpPr txBox="1"/>
      </xdr:nvSpPr>
      <xdr:spPr>
        <a:xfrm>
          <a:off x="19278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62" name="フローチャート : 判断 861"/>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63" name="テキスト ボックス 862"/>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79690</xdr:rowOff>
    </xdr:from>
    <xdr:to>
      <xdr:col>32</xdr:col>
      <xdr:colOff>238125</xdr:colOff>
      <xdr:row>74</xdr:row>
      <xdr:rowOff>9840</xdr:rowOff>
    </xdr:to>
    <xdr:sp macro="" textlink="">
      <xdr:nvSpPr>
        <xdr:cNvPr id="869" name="円/楕円 868"/>
        <xdr:cNvSpPr/>
      </xdr:nvSpPr>
      <xdr:spPr>
        <a:xfrm>
          <a:off x="22110700" y="125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102567</xdr:rowOff>
    </xdr:from>
    <xdr:ext cx="534377" cy="259045"/>
    <xdr:sp macro="" textlink="">
      <xdr:nvSpPr>
        <xdr:cNvPr id="870" name="繰出金該当値テキスト"/>
        <xdr:cNvSpPr txBox="1"/>
      </xdr:nvSpPr>
      <xdr:spPr>
        <a:xfrm>
          <a:off x="22212300" y="1244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81,064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167473</xdr:rowOff>
    </xdr:from>
    <xdr:to>
      <xdr:col>31</xdr:col>
      <xdr:colOff>85725</xdr:colOff>
      <xdr:row>73</xdr:row>
      <xdr:rowOff>97623</xdr:rowOff>
    </xdr:to>
    <xdr:sp macro="" textlink="">
      <xdr:nvSpPr>
        <xdr:cNvPr id="871" name="円/楕円 870"/>
        <xdr:cNvSpPr/>
      </xdr:nvSpPr>
      <xdr:spPr>
        <a:xfrm>
          <a:off x="21272500" y="12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114150</xdr:rowOff>
    </xdr:from>
    <xdr:ext cx="534377" cy="259045"/>
    <xdr:sp macro="" textlink="">
      <xdr:nvSpPr>
        <xdr:cNvPr id="872" name="テキスト ボックス 871"/>
        <xdr:cNvSpPr txBox="1"/>
      </xdr:nvSpPr>
      <xdr:spPr>
        <a:xfrm>
          <a:off x="21056111" y="122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138915</xdr:rowOff>
    </xdr:from>
    <xdr:to>
      <xdr:col>29</xdr:col>
      <xdr:colOff>568325</xdr:colOff>
      <xdr:row>74</xdr:row>
      <xdr:rowOff>69065</xdr:rowOff>
    </xdr:to>
    <xdr:sp macro="" textlink="">
      <xdr:nvSpPr>
        <xdr:cNvPr id="873" name="円/楕円 872"/>
        <xdr:cNvSpPr/>
      </xdr:nvSpPr>
      <xdr:spPr>
        <a:xfrm>
          <a:off x="20383500" y="126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85592</xdr:rowOff>
    </xdr:from>
    <xdr:ext cx="534377" cy="259045"/>
    <xdr:sp macro="" textlink="">
      <xdr:nvSpPr>
        <xdr:cNvPr id="874" name="テキスト ボックス 873"/>
        <xdr:cNvSpPr txBox="1"/>
      </xdr:nvSpPr>
      <xdr:spPr>
        <a:xfrm>
          <a:off x="20167111" y="12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20989</xdr:rowOff>
    </xdr:from>
    <xdr:to>
      <xdr:col>28</xdr:col>
      <xdr:colOff>365125</xdr:colOff>
      <xdr:row>74</xdr:row>
      <xdr:rowOff>122589</xdr:rowOff>
    </xdr:to>
    <xdr:sp macro="" textlink="">
      <xdr:nvSpPr>
        <xdr:cNvPr id="875" name="円/楕円 874"/>
        <xdr:cNvSpPr/>
      </xdr:nvSpPr>
      <xdr:spPr>
        <a:xfrm>
          <a:off x="19494500" y="127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139116</xdr:rowOff>
    </xdr:from>
    <xdr:ext cx="534377" cy="259045"/>
    <xdr:sp macro="" textlink="">
      <xdr:nvSpPr>
        <xdr:cNvPr id="876" name="テキスト ボックス 875"/>
        <xdr:cNvSpPr txBox="1"/>
      </xdr:nvSpPr>
      <xdr:spPr>
        <a:xfrm>
          <a:off x="19278111" y="124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74547</xdr:rowOff>
    </xdr:from>
    <xdr:to>
      <xdr:col>27</xdr:col>
      <xdr:colOff>161925</xdr:colOff>
      <xdr:row>75</xdr:row>
      <xdr:rowOff>4697</xdr:rowOff>
    </xdr:to>
    <xdr:sp macro="" textlink="">
      <xdr:nvSpPr>
        <xdr:cNvPr id="877" name="円/楕円 876"/>
        <xdr:cNvSpPr/>
      </xdr:nvSpPr>
      <xdr:spPr>
        <a:xfrm>
          <a:off x="18605500" y="127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21224</xdr:rowOff>
    </xdr:from>
    <xdr:ext cx="534377" cy="259045"/>
    <xdr:sp macro="" textlink="">
      <xdr:nvSpPr>
        <xdr:cNvPr id="878" name="テキスト ボックス 877"/>
        <xdr:cNvSpPr txBox="1"/>
      </xdr:nvSpPr>
      <xdr:spPr>
        <a:xfrm>
          <a:off x="18389111" y="1253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9" name="直線コネクタ 88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90" name="テキスト ボックス 88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91" name="直線コネクタ 89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92" name="テキスト ボックス 891"/>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94" name="テキスト ボックス 893"/>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95" name="直線コネクタ 89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6" name="テキスト ボックス 895"/>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7" name="直線コネクタ 89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8" name="テキスト ボックス 897"/>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900" name="テキスト ボックス 899"/>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902" name="直線コネクタ 901"/>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903"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904" name="直線コネクタ 90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905"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6" name="直線コネクタ 905"/>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7" name="直線コネクタ 90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8"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9" name="フローチャート : 判断 908"/>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10" name="直線コネクタ 90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11" name="フローチャート : 判断 91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12" name="テキスト ボックス 91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13" name="直線コネクタ 91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14" name="フローチャート : 判断 91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5" name="テキスト ボックス 91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6" name="直線コネクタ 91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7" name="フローチャート : 判断 91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8" name="テキスト ボックス 91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9" name="フローチャート : 判断 91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0" name="テキスト ボックス 91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6" name="円/楕円 92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7"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8" name="円/楕円 92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9" name="テキスト ボックス 92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30" name="円/楕円 92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31" name="テキスト ボックス 93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32" name="円/楕円 93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33" name="テキスト ボックス 93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34" name="円/楕円 93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35" name="テキスト ボックス 93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歳出決算総額の主な構成項目である人件費は、住民一人当たり</a:t>
          </a:r>
          <a:r>
            <a:rPr kumimoji="1" lang="en-US" altLang="ja-JP" sz="1100">
              <a:solidFill>
                <a:schemeClr val="dk1"/>
              </a:solidFill>
              <a:effectLst/>
              <a:latin typeface="+mn-lt"/>
              <a:ea typeface="+mn-ea"/>
              <a:cs typeface="+mn-cs"/>
            </a:rPr>
            <a:t>158,930</a:t>
          </a:r>
          <a:r>
            <a:rPr kumimoji="1" lang="ja-JP" altLang="ja-JP" sz="1100">
              <a:solidFill>
                <a:schemeClr val="dk1"/>
              </a:solidFill>
              <a:effectLst/>
              <a:latin typeface="+mn-lt"/>
              <a:ea typeface="+mn-ea"/>
              <a:cs typeface="+mn-cs"/>
            </a:rPr>
            <a:t>円で全国・県内平均を大きく上回っており、類似団体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でも最高額となっている。</a:t>
          </a:r>
          <a:r>
            <a:rPr kumimoji="1" lang="ja-JP" altLang="en-US" sz="1100">
              <a:solidFill>
                <a:schemeClr val="dk1"/>
              </a:solidFill>
              <a:effectLst/>
              <a:latin typeface="+mn-lt"/>
              <a:ea typeface="+mn-ea"/>
              <a:cs typeface="+mn-cs"/>
            </a:rPr>
            <a:t>これまでの職員数の削減などにより職員給は減少しているが、人口の減少割合も大きく抜本的な改善には至っていない。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a:t>
          </a:r>
          <a:r>
            <a:rPr kumimoji="1" lang="ja-JP" altLang="ja-JP" sz="1100">
              <a:solidFill>
                <a:schemeClr val="dk1"/>
              </a:solidFill>
              <a:effectLst/>
              <a:latin typeface="+mn-lt"/>
              <a:ea typeface="+mn-ea"/>
              <a:cs typeface="+mn-cs"/>
            </a:rPr>
            <a:t>後も、行財政改革大綱や定員管理計画に沿って、職員数の適正化・職員給の見直し等を行い、人件費の削減に努めていく必要がある。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物件費も類似団体内の最高水準で上昇傾向にあることから、今後は公共施設等総合管理計画に基づいて、施設の民間譲渡や除却等を推し進めて行く必要がある。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災害復旧費は平成２８年４月の大分熊本地震災害により、再び上昇している。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22,812
22,609
477.53
20,483,023
19,528,350
552,527
10,501,556
14,700,373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48260</xdr:rowOff>
    </xdr:from>
    <xdr:to>
      <xdr:col>6</xdr:col>
      <xdr:colOff>511175</xdr:colOff>
      <xdr:row>32</xdr:row>
      <xdr:rowOff>147320</xdr:rowOff>
    </xdr:to>
    <xdr:cxnSp macro="">
      <xdr:nvCxnSpPr>
        <xdr:cNvPr id="61" name="直線コネクタ 60"/>
        <xdr:cNvCxnSpPr/>
      </xdr:nvCxnSpPr>
      <xdr:spPr>
        <a:xfrm>
          <a:off x="3797300" y="5534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48260</xdr:rowOff>
    </xdr:from>
    <xdr:to>
      <xdr:col>5</xdr:col>
      <xdr:colOff>358775</xdr:colOff>
      <xdr:row>32</xdr:row>
      <xdr:rowOff>151511</xdr:rowOff>
    </xdr:to>
    <xdr:cxnSp macro="">
      <xdr:nvCxnSpPr>
        <xdr:cNvPr id="64" name="直線コネクタ 63"/>
        <xdr:cNvCxnSpPr/>
      </xdr:nvCxnSpPr>
      <xdr:spPr>
        <a:xfrm flipV="1">
          <a:off x="2908300" y="5534660"/>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151511</xdr:rowOff>
    </xdr:from>
    <xdr:to>
      <xdr:col>4</xdr:col>
      <xdr:colOff>155575</xdr:colOff>
      <xdr:row>33</xdr:row>
      <xdr:rowOff>18161</xdr:rowOff>
    </xdr:to>
    <xdr:cxnSp macro="">
      <xdr:nvCxnSpPr>
        <xdr:cNvPr id="67" name="直線コネクタ 66"/>
        <xdr:cNvCxnSpPr/>
      </xdr:nvCxnSpPr>
      <xdr:spPr>
        <a:xfrm flipV="1">
          <a:off x="2019300" y="5637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101600</xdr:rowOff>
    </xdr:from>
    <xdr:to>
      <xdr:col>2</xdr:col>
      <xdr:colOff>638175</xdr:colOff>
      <xdr:row>33</xdr:row>
      <xdr:rowOff>18161</xdr:rowOff>
    </xdr:to>
    <xdr:cxnSp macro="">
      <xdr:nvCxnSpPr>
        <xdr:cNvPr id="70" name="直線コネクタ 69"/>
        <xdr:cNvCxnSpPr/>
      </xdr:nvCxnSpPr>
      <xdr:spPr>
        <a:xfrm>
          <a:off x="1130300" y="5588000"/>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96520</xdr:rowOff>
    </xdr:from>
    <xdr:to>
      <xdr:col>6</xdr:col>
      <xdr:colOff>561975</xdr:colOff>
      <xdr:row>33</xdr:row>
      <xdr:rowOff>26670</xdr:rowOff>
    </xdr:to>
    <xdr:sp macro="" textlink="">
      <xdr:nvSpPr>
        <xdr:cNvPr id="80" name="円/楕円 79"/>
        <xdr:cNvSpPr/>
      </xdr:nvSpPr>
      <xdr:spPr>
        <a:xfrm>
          <a:off x="45847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119397</xdr:rowOff>
    </xdr:from>
    <xdr:ext cx="469744" cy="259045"/>
    <xdr:sp macro="" textlink="">
      <xdr:nvSpPr>
        <xdr:cNvPr id="81" name="議会費該当値テキスト"/>
        <xdr:cNvSpPr txBox="1"/>
      </xdr:nvSpPr>
      <xdr:spPr>
        <a:xfrm>
          <a:off x="4686300" y="5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168910</xdr:rowOff>
    </xdr:from>
    <xdr:to>
      <xdr:col>5</xdr:col>
      <xdr:colOff>409575</xdr:colOff>
      <xdr:row>32</xdr:row>
      <xdr:rowOff>99060</xdr:rowOff>
    </xdr:to>
    <xdr:sp macro="" textlink="">
      <xdr:nvSpPr>
        <xdr:cNvPr id="82" name="円/楕円 81"/>
        <xdr:cNvSpPr/>
      </xdr:nvSpPr>
      <xdr:spPr>
        <a:xfrm>
          <a:off x="3746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115587</xdr:rowOff>
    </xdr:from>
    <xdr:ext cx="469744" cy="259045"/>
    <xdr:sp macro="" textlink="">
      <xdr:nvSpPr>
        <xdr:cNvPr id="83" name="テキスト ボックス 82"/>
        <xdr:cNvSpPr txBox="1"/>
      </xdr:nvSpPr>
      <xdr:spPr>
        <a:xfrm>
          <a:off x="3562427"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100711</xdr:rowOff>
    </xdr:from>
    <xdr:to>
      <xdr:col>4</xdr:col>
      <xdr:colOff>206375</xdr:colOff>
      <xdr:row>33</xdr:row>
      <xdr:rowOff>30861</xdr:rowOff>
    </xdr:to>
    <xdr:sp macro="" textlink="">
      <xdr:nvSpPr>
        <xdr:cNvPr id="84" name="円/楕円 83"/>
        <xdr:cNvSpPr/>
      </xdr:nvSpPr>
      <xdr:spPr>
        <a:xfrm>
          <a:off x="2857500" y="55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47388</xdr:rowOff>
    </xdr:from>
    <xdr:ext cx="469744" cy="259045"/>
    <xdr:sp macro="" textlink="">
      <xdr:nvSpPr>
        <xdr:cNvPr id="85" name="テキスト ボックス 84"/>
        <xdr:cNvSpPr txBox="1"/>
      </xdr:nvSpPr>
      <xdr:spPr>
        <a:xfrm>
          <a:off x="2673427" y="53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138811</xdr:rowOff>
    </xdr:from>
    <xdr:to>
      <xdr:col>3</xdr:col>
      <xdr:colOff>3175</xdr:colOff>
      <xdr:row>33</xdr:row>
      <xdr:rowOff>68961</xdr:rowOff>
    </xdr:to>
    <xdr:sp macro="" textlink="">
      <xdr:nvSpPr>
        <xdr:cNvPr id="86" name="円/楕円 85"/>
        <xdr:cNvSpPr/>
      </xdr:nvSpPr>
      <xdr:spPr>
        <a:xfrm>
          <a:off x="1968500" y="56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85488</xdr:rowOff>
    </xdr:from>
    <xdr:ext cx="469744" cy="259045"/>
    <xdr:sp macro="" textlink="">
      <xdr:nvSpPr>
        <xdr:cNvPr id="87" name="テキスト ボックス 86"/>
        <xdr:cNvSpPr txBox="1"/>
      </xdr:nvSpPr>
      <xdr:spPr>
        <a:xfrm>
          <a:off x="1784427" y="54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50800</xdr:rowOff>
    </xdr:from>
    <xdr:to>
      <xdr:col>1</xdr:col>
      <xdr:colOff>485775</xdr:colOff>
      <xdr:row>32</xdr:row>
      <xdr:rowOff>152400</xdr:rowOff>
    </xdr:to>
    <xdr:sp macro="" textlink="">
      <xdr:nvSpPr>
        <xdr:cNvPr id="88" name="円/楕円 87"/>
        <xdr:cNvSpPr/>
      </xdr:nvSpPr>
      <xdr:spPr>
        <a:xfrm>
          <a:off x="10795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168927</xdr:rowOff>
    </xdr:from>
    <xdr:ext cx="469744" cy="259045"/>
    <xdr:sp macro="" textlink="">
      <xdr:nvSpPr>
        <xdr:cNvPr id="89" name="テキスト ボックス 88"/>
        <xdr:cNvSpPr txBox="1"/>
      </xdr:nvSpPr>
      <xdr:spPr>
        <a:xfrm>
          <a:off x="895427"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158052</xdr:rowOff>
    </xdr:from>
    <xdr:to>
      <xdr:col>6</xdr:col>
      <xdr:colOff>511175</xdr:colOff>
      <xdr:row>55</xdr:row>
      <xdr:rowOff>8502</xdr:rowOff>
    </xdr:to>
    <xdr:cxnSp macro="">
      <xdr:nvCxnSpPr>
        <xdr:cNvPr id="116" name="直線コネクタ 115"/>
        <xdr:cNvCxnSpPr/>
      </xdr:nvCxnSpPr>
      <xdr:spPr>
        <a:xfrm flipV="1">
          <a:off x="3797300" y="9416352"/>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123689</xdr:rowOff>
    </xdr:from>
    <xdr:to>
      <xdr:col>5</xdr:col>
      <xdr:colOff>358775</xdr:colOff>
      <xdr:row>55</xdr:row>
      <xdr:rowOff>8502</xdr:rowOff>
    </xdr:to>
    <xdr:cxnSp macro="">
      <xdr:nvCxnSpPr>
        <xdr:cNvPr id="119" name="直線コネクタ 118"/>
        <xdr:cNvCxnSpPr/>
      </xdr:nvCxnSpPr>
      <xdr:spPr>
        <a:xfrm>
          <a:off x="2908300" y="9381989"/>
          <a:ext cx="889000" cy="5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95105</xdr:rowOff>
    </xdr:from>
    <xdr:to>
      <xdr:col>4</xdr:col>
      <xdr:colOff>155575</xdr:colOff>
      <xdr:row>54</xdr:row>
      <xdr:rowOff>123689</xdr:rowOff>
    </xdr:to>
    <xdr:cxnSp macro="">
      <xdr:nvCxnSpPr>
        <xdr:cNvPr id="122" name="直線コネクタ 121"/>
        <xdr:cNvCxnSpPr/>
      </xdr:nvCxnSpPr>
      <xdr:spPr>
        <a:xfrm>
          <a:off x="2019300" y="9353405"/>
          <a:ext cx="8890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13912</xdr:rowOff>
    </xdr:from>
    <xdr:ext cx="534377" cy="259045"/>
    <xdr:sp macro="" textlink="">
      <xdr:nvSpPr>
        <xdr:cNvPr id="124" name="テキスト ボックス 123"/>
        <xdr:cNvSpPr txBox="1"/>
      </xdr:nvSpPr>
      <xdr:spPr>
        <a:xfrm>
          <a:off x="2641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95105</xdr:rowOff>
    </xdr:from>
    <xdr:to>
      <xdr:col>2</xdr:col>
      <xdr:colOff>638175</xdr:colOff>
      <xdr:row>55</xdr:row>
      <xdr:rowOff>90693</xdr:rowOff>
    </xdr:to>
    <xdr:cxnSp macro="">
      <xdr:nvCxnSpPr>
        <xdr:cNvPr id="125" name="直線コネクタ 124"/>
        <xdr:cNvCxnSpPr/>
      </xdr:nvCxnSpPr>
      <xdr:spPr>
        <a:xfrm flipV="1">
          <a:off x="1130300" y="9353405"/>
          <a:ext cx="889000" cy="1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170682</xdr:rowOff>
    </xdr:from>
    <xdr:ext cx="534377" cy="259045"/>
    <xdr:sp macro="" textlink="">
      <xdr:nvSpPr>
        <xdr:cNvPr id="127" name="テキスト ボックス 126"/>
        <xdr:cNvSpPr txBox="1"/>
      </xdr:nvSpPr>
      <xdr:spPr>
        <a:xfrm>
          <a:off x="1752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167143</xdr:rowOff>
    </xdr:from>
    <xdr:ext cx="534377" cy="259045"/>
    <xdr:sp macro="" textlink="">
      <xdr:nvSpPr>
        <xdr:cNvPr id="129" name="テキスト ボックス 128"/>
        <xdr:cNvSpPr txBox="1"/>
      </xdr:nvSpPr>
      <xdr:spPr>
        <a:xfrm>
          <a:off x="863111" y="97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107252</xdr:rowOff>
    </xdr:from>
    <xdr:to>
      <xdr:col>6</xdr:col>
      <xdr:colOff>561975</xdr:colOff>
      <xdr:row>55</xdr:row>
      <xdr:rowOff>37402</xdr:rowOff>
    </xdr:to>
    <xdr:sp macro="" textlink="">
      <xdr:nvSpPr>
        <xdr:cNvPr id="135" name="円/楕円 134"/>
        <xdr:cNvSpPr/>
      </xdr:nvSpPr>
      <xdr:spPr>
        <a:xfrm>
          <a:off x="4584700" y="93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130129</xdr:rowOff>
    </xdr:from>
    <xdr:ext cx="599010" cy="259045"/>
    <xdr:sp macro="" textlink="">
      <xdr:nvSpPr>
        <xdr:cNvPr id="136" name="総務費該当値テキスト"/>
        <xdr:cNvSpPr txBox="1"/>
      </xdr:nvSpPr>
      <xdr:spPr>
        <a:xfrm>
          <a:off x="4686300" y="9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145,986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129152</xdr:rowOff>
    </xdr:from>
    <xdr:to>
      <xdr:col>5</xdr:col>
      <xdr:colOff>409575</xdr:colOff>
      <xdr:row>55</xdr:row>
      <xdr:rowOff>59302</xdr:rowOff>
    </xdr:to>
    <xdr:sp macro="" textlink="">
      <xdr:nvSpPr>
        <xdr:cNvPr id="137" name="円/楕円 136"/>
        <xdr:cNvSpPr/>
      </xdr:nvSpPr>
      <xdr:spPr>
        <a:xfrm>
          <a:off x="3746500" y="938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75829</xdr:rowOff>
    </xdr:from>
    <xdr:ext cx="599010" cy="259045"/>
    <xdr:sp macro="" textlink="">
      <xdr:nvSpPr>
        <xdr:cNvPr id="138" name="テキスト ボックス 137"/>
        <xdr:cNvSpPr txBox="1"/>
      </xdr:nvSpPr>
      <xdr:spPr>
        <a:xfrm>
          <a:off x="3497794" y="91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141,196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72889</xdr:rowOff>
    </xdr:from>
    <xdr:to>
      <xdr:col>4</xdr:col>
      <xdr:colOff>206375</xdr:colOff>
      <xdr:row>55</xdr:row>
      <xdr:rowOff>3039</xdr:rowOff>
    </xdr:to>
    <xdr:sp macro="" textlink="">
      <xdr:nvSpPr>
        <xdr:cNvPr id="139" name="円/楕円 138"/>
        <xdr:cNvSpPr/>
      </xdr:nvSpPr>
      <xdr:spPr>
        <a:xfrm>
          <a:off x="2857500" y="9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19566</xdr:rowOff>
    </xdr:from>
    <xdr:ext cx="599010" cy="259045"/>
    <xdr:sp macro="" textlink="">
      <xdr:nvSpPr>
        <xdr:cNvPr id="140" name="テキスト ボックス 139"/>
        <xdr:cNvSpPr txBox="1"/>
      </xdr:nvSpPr>
      <xdr:spPr>
        <a:xfrm>
          <a:off x="2608794" y="910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153,502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44305</xdr:rowOff>
    </xdr:from>
    <xdr:to>
      <xdr:col>3</xdr:col>
      <xdr:colOff>3175</xdr:colOff>
      <xdr:row>54</xdr:row>
      <xdr:rowOff>145905</xdr:rowOff>
    </xdr:to>
    <xdr:sp macro="" textlink="">
      <xdr:nvSpPr>
        <xdr:cNvPr id="141" name="円/楕円 140"/>
        <xdr:cNvSpPr/>
      </xdr:nvSpPr>
      <xdr:spPr>
        <a:xfrm>
          <a:off x="1968500" y="93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162432</xdr:rowOff>
    </xdr:from>
    <xdr:ext cx="599010" cy="259045"/>
    <xdr:sp macro="" textlink="">
      <xdr:nvSpPr>
        <xdr:cNvPr id="142" name="テキスト ボックス 141"/>
        <xdr:cNvSpPr txBox="1"/>
      </xdr:nvSpPr>
      <xdr:spPr>
        <a:xfrm>
          <a:off x="1719794" y="907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159,754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39893</xdr:rowOff>
    </xdr:from>
    <xdr:to>
      <xdr:col>1</xdr:col>
      <xdr:colOff>485775</xdr:colOff>
      <xdr:row>55</xdr:row>
      <xdr:rowOff>141493</xdr:rowOff>
    </xdr:to>
    <xdr:sp macro="" textlink="">
      <xdr:nvSpPr>
        <xdr:cNvPr id="143" name="円/楕円 142"/>
        <xdr:cNvSpPr/>
      </xdr:nvSpPr>
      <xdr:spPr>
        <a:xfrm>
          <a:off x="1079500" y="94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158020</xdr:rowOff>
    </xdr:from>
    <xdr:ext cx="599010" cy="259045"/>
    <xdr:sp macro="" textlink="">
      <xdr:nvSpPr>
        <xdr:cNvPr id="144" name="テキスト ボックス 143"/>
        <xdr:cNvSpPr txBox="1"/>
      </xdr:nvSpPr>
      <xdr:spPr>
        <a:xfrm>
          <a:off x="830794" y="924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76360</xdr:rowOff>
    </xdr:from>
    <xdr:to>
      <xdr:col>6</xdr:col>
      <xdr:colOff>511175</xdr:colOff>
      <xdr:row>75</xdr:row>
      <xdr:rowOff>120073</xdr:rowOff>
    </xdr:to>
    <xdr:cxnSp macro="">
      <xdr:nvCxnSpPr>
        <xdr:cNvPr id="172" name="直線コネクタ 171"/>
        <xdr:cNvCxnSpPr/>
      </xdr:nvCxnSpPr>
      <xdr:spPr>
        <a:xfrm flipV="1">
          <a:off x="3797300" y="12935110"/>
          <a:ext cx="838200" cy="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120073</xdr:rowOff>
    </xdr:from>
    <xdr:to>
      <xdr:col>5</xdr:col>
      <xdr:colOff>358775</xdr:colOff>
      <xdr:row>76</xdr:row>
      <xdr:rowOff>41064</xdr:rowOff>
    </xdr:to>
    <xdr:cxnSp macro="">
      <xdr:nvCxnSpPr>
        <xdr:cNvPr id="175" name="直線コネクタ 174"/>
        <xdr:cNvCxnSpPr/>
      </xdr:nvCxnSpPr>
      <xdr:spPr>
        <a:xfrm flipV="1">
          <a:off x="2908300" y="12978823"/>
          <a:ext cx="889000" cy="9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41064</xdr:rowOff>
    </xdr:from>
    <xdr:to>
      <xdr:col>4</xdr:col>
      <xdr:colOff>155575</xdr:colOff>
      <xdr:row>76</xdr:row>
      <xdr:rowOff>86477</xdr:rowOff>
    </xdr:to>
    <xdr:cxnSp macro="">
      <xdr:nvCxnSpPr>
        <xdr:cNvPr id="178" name="直線コネクタ 177"/>
        <xdr:cNvCxnSpPr/>
      </xdr:nvCxnSpPr>
      <xdr:spPr>
        <a:xfrm flipV="1">
          <a:off x="2019300" y="13071264"/>
          <a:ext cx="889000" cy="4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0" name="テキスト ボックス 179"/>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86477</xdr:rowOff>
    </xdr:from>
    <xdr:to>
      <xdr:col>2</xdr:col>
      <xdr:colOff>638175</xdr:colOff>
      <xdr:row>76</xdr:row>
      <xdr:rowOff>103087</xdr:rowOff>
    </xdr:to>
    <xdr:cxnSp macro="">
      <xdr:nvCxnSpPr>
        <xdr:cNvPr id="181" name="直線コネクタ 180"/>
        <xdr:cNvCxnSpPr/>
      </xdr:nvCxnSpPr>
      <xdr:spPr>
        <a:xfrm flipV="1">
          <a:off x="1130300" y="13116677"/>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155388</xdr:rowOff>
    </xdr:from>
    <xdr:ext cx="599010" cy="259045"/>
    <xdr:sp macro="" textlink="">
      <xdr:nvSpPr>
        <xdr:cNvPr id="183" name="テキスト ボックス 182"/>
        <xdr:cNvSpPr txBox="1"/>
      </xdr:nvSpPr>
      <xdr:spPr>
        <a:xfrm>
          <a:off x="1719794"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5" name="テキスト ボックス 184"/>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25560</xdr:rowOff>
    </xdr:from>
    <xdr:to>
      <xdr:col>6</xdr:col>
      <xdr:colOff>561975</xdr:colOff>
      <xdr:row>75</xdr:row>
      <xdr:rowOff>127160</xdr:rowOff>
    </xdr:to>
    <xdr:sp macro="" textlink="">
      <xdr:nvSpPr>
        <xdr:cNvPr id="191" name="円/楕円 190"/>
        <xdr:cNvSpPr/>
      </xdr:nvSpPr>
      <xdr:spPr>
        <a:xfrm>
          <a:off x="4584700" y="128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48437</xdr:rowOff>
    </xdr:from>
    <xdr:ext cx="599010" cy="259045"/>
    <xdr:sp macro="" textlink="">
      <xdr:nvSpPr>
        <xdr:cNvPr id="192" name="民生費該当値テキスト"/>
        <xdr:cNvSpPr txBox="1"/>
      </xdr:nvSpPr>
      <xdr:spPr>
        <a:xfrm>
          <a:off x="4686300" y="1273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226,354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69273</xdr:rowOff>
    </xdr:from>
    <xdr:to>
      <xdr:col>5</xdr:col>
      <xdr:colOff>409575</xdr:colOff>
      <xdr:row>75</xdr:row>
      <xdr:rowOff>170873</xdr:rowOff>
    </xdr:to>
    <xdr:sp macro="" textlink="">
      <xdr:nvSpPr>
        <xdr:cNvPr id="193" name="円/楕円 192"/>
        <xdr:cNvSpPr/>
      </xdr:nvSpPr>
      <xdr:spPr>
        <a:xfrm>
          <a:off x="3746500" y="129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15950</xdr:rowOff>
    </xdr:from>
    <xdr:ext cx="599010" cy="259045"/>
    <xdr:sp macro="" textlink="">
      <xdr:nvSpPr>
        <xdr:cNvPr id="194" name="テキスト ボックス 193"/>
        <xdr:cNvSpPr txBox="1"/>
      </xdr:nvSpPr>
      <xdr:spPr>
        <a:xfrm>
          <a:off x="3497794" y="1270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216,793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161714</xdr:rowOff>
    </xdr:from>
    <xdr:to>
      <xdr:col>4</xdr:col>
      <xdr:colOff>206375</xdr:colOff>
      <xdr:row>76</xdr:row>
      <xdr:rowOff>91864</xdr:rowOff>
    </xdr:to>
    <xdr:sp macro="" textlink="">
      <xdr:nvSpPr>
        <xdr:cNvPr id="195" name="円/楕円 194"/>
        <xdr:cNvSpPr/>
      </xdr:nvSpPr>
      <xdr:spPr>
        <a:xfrm>
          <a:off x="2857500" y="130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108390</xdr:rowOff>
    </xdr:from>
    <xdr:ext cx="599010" cy="259045"/>
    <xdr:sp macro="" textlink="">
      <xdr:nvSpPr>
        <xdr:cNvPr id="196" name="テキスト ボックス 195"/>
        <xdr:cNvSpPr txBox="1"/>
      </xdr:nvSpPr>
      <xdr:spPr>
        <a:xfrm>
          <a:off x="2608794" y="1279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196,574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35677</xdr:rowOff>
    </xdr:from>
    <xdr:to>
      <xdr:col>3</xdr:col>
      <xdr:colOff>3175</xdr:colOff>
      <xdr:row>76</xdr:row>
      <xdr:rowOff>137277</xdr:rowOff>
    </xdr:to>
    <xdr:sp macro="" textlink="">
      <xdr:nvSpPr>
        <xdr:cNvPr id="197" name="円/楕円 196"/>
        <xdr:cNvSpPr/>
      </xdr:nvSpPr>
      <xdr:spPr>
        <a:xfrm>
          <a:off x="1968500" y="130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153805</xdr:rowOff>
    </xdr:from>
    <xdr:ext cx="599010" cy="259045"/>
    <xdr:sp macro="" textlink="">
      <xdr:nvSpPr>
        <xdr:cNvPr id="198" name="テキスト ボックス 197"/>
        <xdr:cNvSpPr txBox="1"/>
      </xdr:nvSpPr>
      <xdr:spPr>
        <a:xfrm>
          <a:off x="1719794" y="1284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186,641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52287</xdr:rowOff>
    </xdr:from>
    <xdr:to>
      <xdr:col>1</xdr:col>
      <xdr:colOff>485775</xdr:colOff>
      <xdr:row>76</xdr:row>
      <xdr:rowOff>153887</xdr:rowOff>
    </xdr:to>
    <xdr:sp macro="" textlink="">
      <xdr:nvSpPr>
        <xdr:cNvPr id="199" name="円/楕円 198"/>
        <xdr:cNvSpPr/>
      </xdr:nvSpPr>
      <xdr:spPr>
        <a:xfrm>
          <a:off x="1079500" y="130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170415</xdr:rowOff>
    </xdr:from>
    <xdr:ext cx="599010" cy="259045"/>
    <xdr:sp macro="" textlink="">
      <xdr:nvSpPr>
        <xdr:cNvPr id="200" name="テキスト ボックス 199"/>
        <xdr:cNvSpPr txBox="1"/>
      </xdr:nvSpPr>
      <xdr:spPr>
        <a:xfrm>
          <a:off x="830794" y="1285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54032</xdr:rowOff>
    </xdr:from>
    <xdr:to>
      <xdr:col>6</xdr:col>
      <xdr:colOff>511175</xdr:colOff>
      <xdr:row>96</xdr:row>
      <xdr:rowOff>120864</xdr:rowOff>
    </xdr:to>
    <xdr:cxnSp macro="">
      <xdr:nvCxnSpPr>
        <xdr:cNvPr id="225" name="直線コネクタ 224"/>
        <xdr:cNvCxnSpPr/>
      </xdr:nvCxnSpPr>
      <xdr:spPr>
        <a:xfrm flipV="1">
          <a:off x="3797300" y="16513232"/>
          <a:ext cx="838200" cy="6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120864</xdr:rowOff>
    </xdr:from>
    <xdr:to>
      <xdr:col>5</xdr:col>
      <xdr:colOff>358775</xdr:colOff>
      <xdr:row>96</xdr:row>
      <xdr:rowOff>127202</xdr:rowOff>
    </xdr:to>
    <xdr:cxnSp macro="">
      <xdr:nvCxnSpPr>
        <xdr:cNvPr id="228" name="直線コネクタ 227"/>
        <xdr:cNvCxnSpPr/>
      </xdr:nvCxnSpPr>
      <xdr:spPr>
        <a:xfrm flipV="1">
          <a:off x="2908300" y="16580064"/>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155719</xdr:rowOff>
    </xdr:from>
    <xdr:ext cx="534377" cy="259045"/>
    <xdr:sp macro="" textlink="">
      <xdr:nvSpPr>
        <xdr:cNvPr id="230" name="テキスト ボックス 229"/>
        <xdr:cNvSpPr txBox="1"/>
      </xdr:nvSpPr>
      <xdr:spPr>
        <a:xfrm>
          <a:off x="3530111" y="162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80618</xdr:rowOff>
    </xdr:from>
    <xdr:to>
      <xdr:col>4</xdr:col>
      <xdr:colOff>155575</xdr:colOff>
      <xdr:row>96</xdr:row>
      <xdr:rowOff>127202</xdr:rowOff>
    </xdr:to>
    <xdr:cxnSp macro="">
      <xdr:nvCxnSpPr>
        <xdr:cNvPr id="231" name="直線コネクタ 230"/>
        <xdr:cNvCxnSpPr/>
      </xdr:nvCxnSpPr>
      <xdr:spPr>
        <a:xfrm>
          <a:off x="2019300" y="16539818"/>
          <a:ext cx="889000" cy="4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165679</xdr:rowOff>
    </xdr:from>
    <xdr:ext cx="534377" cy="259045"/>
    <xdr:sp macro="" textlink="">
      <xdr:nvSpPr>
        <xdr:cNvPr id="233" name="テキスト ボックス 232"/>
        <xdr:cNvSpPr txBox="1"/>
      </xdr:nvSpPr>
      <xdr:spPr>
        <a:xfrm>
          <a:off x="2641111" y="162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80618</xdr:rowOff>
    </xdr:from>
    <xdr:to>
      <xdr:col>2</xdr:col>
      <xdr:colOff>638175</xdr:colOff>
      <xdr:row>96</xdr:row>
      <xdr:rowOff>127984</xdr:rowOff>
    </xdr:to>
    <xdr:cxnSp macro="">
      <xdr:nvCxnSpPr>
        <xdr:cNvPr id="234" name="直線コネクタ 233"/>
        <xdr:cNvCxnSpPr/>
      </xdr:nvCxnSpPr>
      <xdr:spPr>
        <a:xfrm flipV="1">
          <a:off x="1130300" y="16539818"/>
          <a:ext cx="8890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145783</xdr:rowOff>
    </xdr:from>
    <xdr:ext cx="534377" cy="259045"/>
    <xdr:sp macro="" textlink="">
      <xdr:nvSpPr>
        <xdr:cNvPr id="236" name="テキスト ボックス 235"/>
        <xdr:cNvSpPr txBox="1"/>
      </xdr:nvSpPr>
      <xdr:spPr>
        <a:xfrm>
          <a:off x="1752111" y="166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166896</xdr:rowOff>
    </xdr:from>
    <xdr:ext cx="534377" cy="259045"/>
    <xdr:sp macro="" textlink="">
      <xdr:nvSpPr>
        <xdr:cNvPr id="238" name="テキスト ボックス 237"/>
        <xdr:cNvSpPr txBox="1"/>
      </xdr:nvSpPr>
      <xdr:spPr>
        <a:xfrm>
          <a:off x="863111" y="162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3232</xdr:rowOff>
    </xdr:from>
    <xdr:to>
      <xdr:col>6</xdr:col>
      <xdr:colOff>561975</xdr:colOff>
      <xdr:row>96</xdr:row>
      <xdr:rowOff>104832</xdr:rowOff>
    </xdr:to>
    <xdr:sp macro="" textlink="">
      <xdr:nvSpPr>
        <xdr:cNvPr id="244" name="円/楕円 243"/>
        <xdr:cNvSpPr/>
      </xdr:nvSpPr>
      <xdr:spPr>
        <a:xfrm>
          <a:off x="4584700" y="164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26109</xdr:rowOff>
    </xdr:from>
    <xdr:ext cx="534377" cy="259045"/>
    <xdr:sp macro="" textlink="">
      <xdr:nvSpPr>
        <xdr:cNvPr id="245" name="衛生費該当値テキスト"/>
        <xdr:cNvSpPr txBox="1"/>
      </xdr:nvSpPr>
      <xdr:spPr>
        <a:xfrm>
          <a:off x="4686300" y="163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54,990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70064</xdr:rowOff>
    </xdr:from>
    <xdr:to>
      <xdr:col>5</xdr:col>
      <xdr:colOff>409575</xdr:colOff>
      <xdr:row>97</xdr:row>
      <xdr:rowOff>214</xdr:rowOff>
    </xdr:to>
    <xdr:sp macro="" textlink="">
      <xdr:nvSpPr>
        <xdr:cNvPr id="246" name="円/楕円 245"/>
        <xdr:cNvSpPr/>
      </xdr:nvSpPr>
      <xdr:spPr>
        <a:xfrm>
          <a:off x="3746500" y="165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162791</xdr:rowOff>
    </xdr:from>
    <xdr:ext cx="534377" cy="259045"/>
    <xdr:sp macro="" textlink="">
      <xdr:nvSpPr>
        <xdr:cNvPr id="247" name="テキスト ボックス 246"/>
        <xdr:cNvSpPr txBox="1"/>
      </xdr:nvSpPr>
      <xdr:spPr>
        <a:xfrm>
          <a:off x="3530111" y="166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76402</xdr:rowOff>
    </xdr:from>
    <xdr:to>
      <xdr:col>4</xdr:col>
      <xdr:colOff>206375</xdr:colOff>
      <xdr:row>97</xdr:row>
      <xdr:rowOff>6552</xdr:rowOff>
    </xdr:to>
    <xdr:sp macro="" textlink="">
      <xdr:nvSpPr>
        <xdr:cNvPr id="248" name="円/楕円 247"/>
        <xdr:cNvSpPr/>
      </xdr:nvSpPr>
      <xdr:spPr>
        <a:xfrm>
          <a:off x="2857500" y="165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169129</xdr:rowOff>
    </xdr:from>
    <xdr:ext cx="534377" cy="259045"/>
    <xdr:sp macro="" textlink="">
      <xdr:nvSpPr>
        <xdr:cNvPr id="249" name="テキスト ボックス 248"/>
        <xdr:cNvSpPr txBox="1"/>
      </xdr:nvSpPr>
      <xdr:spPr>
        <a:xfrm>
          <a:off x="2641111" y="166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29818</xdr:rowOff>
    </xdr:from>
    <xdr:to>
      <xdr:col>3</xdr:col>
      <xdr:colOff>3175</xdr:colOff>
      <xdr:row>96</xdr:row>
      <xdr:rowOff>131418</xdr:rowOff>
    </xdr:to>
    <xdr:sp macro="" textlink="">
      <xdr:nvSpPr>
        <xdr:cNvPr id="250" name="円/楕円 249"/>
        <xdr:cNvSpPr/>
      </xdr:nvSpPr>
      <xdr:spPr>
        <a:xfrm>
          <a:off x="1968500" y="1648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147945</xdr:rowOff>
    </xdr:from>
    <xdr:ext cx="534377" cy="259045"/>
    <xdr:sp macro="" textlink="">
      <xdr:nvSpPr>
        <xdr:cNvPr id="251" name="テキスト ボックス 250"/>
        <xdr:cNvSpPr txBox="1"/>
      </xdr:nvSpPr>
      <xdr:spPr>
        <a:xfrm>
          <a:off x="1752111" y="162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77184</xdr:rowOff>
    </xdr:from>
    <xdr:to>
      <xdr:col>1</xdr:col>
      <xdr:colOff>485775</xdr:colOff>
      <xdr:row>97</xdr:row>
      <xdr:rowOff>7334</xdr:rowOff>
    </xdr:to>
    <xdr:sp macro="" textlink="">
      <xdr:nvSpPr>
        <xdr:cNvPr id="252" name="円/楕円 251"/>
        <xdr:cNvSpPr/>
      </xdr:nvSpPr>
      <xdr:spPr>
        <a:xfrm>
          <a:off x="1079500" y="165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169911</xdr:rowOff>
    </xdr:from>
    <xdr:ext cx="534377" cy="259045"/>
    <xdr:sp macro="" textlink="">
      <xdr:nvSpPr>
        <xdr:cNvPr id="253" name="テキスト ボックス 252"/>
        <xdr:cNvSpPr txBox="1"/>
      </xdr:nvSpPr>
      <xdr:spPr>
        <a:xfrm>
          <a:off x="863111" y="166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132189</xdr:rowOff>
    </xdr:from>
    <xdr:to>
      <xdr:col>15</xdr:col>
      <xdr:colOff>180975</xdr:colOff>
      <xdr:row>38</xdr:row>
      <xdr:rowOff>62956</xdr:rowOff>
    </xdr:to>
    <xdr:cxnSp macro="">
      <xdr:nvCxnSpPr>
        <xdr:cNvPr id="284" name="直線コネクタ 283"/>
        <xdr:cNvCxnSpPr/>
      </xdr:nvCxnSpPr>
      <xdr:spPr>
        <a:xfrm>
          <a:off x="9639300" y="6132939"/>
          <a:ext cx="838200" cy="44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7765</xdr:rowOff>
    </xdr:from>
    <xdr:to>
      <xdr:col>14</xdr:col>
      <xdr:colOff>28575</xdr:colOff>
      <xdr:row>35</xdr:row>
      <xdr:rowOff>132189</xdr:rowOff>
    </xdr:to>
    <xdr:cxnSp macro="">
      <xdr:nvCxnSpPr>
        <xdr:cNvPr id="287" name="直線コネクタ 286"/>
        <xdr:cNvCxnSpPr/>
      </xdr:nvCxnSpPr>
      <xdr:spPr>
        <a:xfrm>
          <a:off x="8750300" y="6008515"/>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76798</xdr:rowOff>
    </xdr:from>
    <xdr:ext cx="469744" cy="259045"/>
    <xdr:sp macro="" textlink="">
      <xdr:nvSpPr>
        <xdr:cNvPr id="289" name="テキスト ボックス 288"/>
        <xdr:cNvSpPr txBox="1"/>
      </xdr:nvSpPr>
      <xdr:spPr>
        <a:xfrm>
          <a:off x="9404427"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72753</xdr:rowOff>
    </xdr:from>
    <xdr:to>
      <xdr:col>12</xdr:col>
      <xdr:colOff>511175</xdr:colOff>
      <xdr:row>35</xdr:row>
      <xdr:rowOff>7765</xdr:rowOff>
    </xdr:to>
    <xdr:cxnSp macro="">
      <xdr:nvCxnSpPr>
        <xdr:cNvPr id="290" name="直線コネクタ 289"/>
        <xdr:cNvCxnSpPr/>
      </xdr:nvCxnSpPr>
      <xdr:spPr>
        <a:xfrm>
          <a:off x="7861300" y="5730603"/>
          <a:ext cx="889000" cy="27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110761</xdr:rowOff>
    </xdr:from>
    <xdr:ext cx="469744" cy="259045"/>
    <xdr:sp macro="" textlink="">
      <xdr:nvSpPr>
        <xdr:cNvPr id="292" name="テキスト ボックス 291"/>
        <xdr:cNvSpPr txBox="1"/>
      </xdr:nvSpPr>
      <xdr:spPr>
        <a:xfrm>
          <a:off x="8515427"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72753</xdr:rowOff>
    </xdr:from>
    <xdr:to>
      <xdr:col>11</xdr:col>
      <xdr:colOff>307975</xdr:colOff>
      <xdr:row>34</xdr:row>
      <xdr:rowOff>35850</xdr:rowOff>
    </xdr:to>
    <xdr:cxnSp macro="">
      <xdr:nvCxnSpPr>
        <xdr:cNvPr id="293" name="直線コネクタ 292"/>
        <xdr:cNvCxnSpPr/>
      </xdr:nvCxnSpPr>
      <xdr:spPr>
        <a:xfrm flipV="1">
          <a:off x="6972300" y="5730603"/>
          <a:ext cx="889000" cy="13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67000</xdr:rowOff>
    </xdr:from>
    <xdr:ext cx="469744" cy="259045"/>
    <xdr:sp macro="" textlink="">
      <xdr:nvSpPr>
        <xdr:cNvPr id="295" name="テキスト ボックス 294"/>
        <xdr:cNvSpPr txBox="1"/>
      </xdr:nvSpPr>
      <xdr:spPr>
        <a:xfrm>
          <a:off x="7626427"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112720</xdr:rowOff>
    </xdr:from>
    <xdr:ext cx="469744" cy="259045"/>
    <xdr:sp macro="" textlink="">
      <xdr:nvSpPr>
        <xdr:cNvPr id="297" name="テキスト ボックス 296"/>
        <xdr:cNvSpPr txBox="1"/>
      </xdr:nvSpPr>
      <xdr:spPr>
        <a:xfrm>
          <a:off x="6737427" y="594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12156</xdr:rowOff>
    </xdr:from>
    <xdr:to>
      <xdr:col>15</xdr:col>
      <xdr:colOff>231775</xdr:colOff>
      <xdr:row>38</xdr:row>
      <xdr:rowOff>113756</xdr:rowOff>
    </xdr:to>
    <xdr:sp macro="" textlink="">
      <xdr:nvSpPr>
        <xdr:cNvPr id="303" name="円/楕円 302"/>
        <xdr:cNvSpPr/>
      </xdr:nvSpPr>
      <xdr:spPr>
        <a:xfrm>
          <a:off x="104267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162033</xdr:rowOff>
    </xdr:from>
    <xdr:ext cx="378565" cy="259045"/>
    <xdr:sp macro="" textlink="">
      <xdr:nvSpPr>
        <xdr:cNvPr id="304" name="労働費該当値テキスト"/>
        <xdr:cNvSpPr txBox="1"/>
      </xdr:nvSpPr>
      <xdr:spPr>
        <a:xfrm>
          <a:off x="10528300" y="650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81389</xdr:rowOff>
    </xdr:from>
    <xdr:to>
      <xdr:col>14</xdr:col>
      <xdr:colOff>79375</xdr:colOff>
      <xdr:row>36</xdr:row>
      <xdr:rowOff>11539</xdr:rowOff>
    </xdr:to>
    <xdr:sp macro="" textlink="">
      <xdr:nvSpPr>
        <xdr:cNvPr id="305" name="円/楕円 304"/>
        <xdr:cNvSpPr/>
      </xdr:nvSpPr>
      <xdr:spPr>
        <a:xfrm>
          <a:off x="95885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28066</xdr:rowOff>
    </xdr:from>
    <xdr:ext cx="469744" cy="259045"/>
    <xdr:sp macro="" textlink="">
      <xdr:nvSpPr>
        <xdr:cNvPr id="306" name="テキスト ボックス 305"/>
        <xdr:cNvSpPr txBox="1"/>
      </xdr:nvSpPr>
      <xdr:spPr>
        <a:xfrm>
          <a:off x="9404427" y="58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128415</xdr:rowOff>
    </xdr:from>
    <xdr:to>
      <xdr:col>12</xdr:col>
      <xdr:colOff>561975</xdr:colOff>
      <xdr:row>35</xdr:row>
      <xdr:rowOff>58565</xdr:rowOff>
    </xdr:to>
    <xdr:sp macro="" textlink="">
      <xdr:nvSpPr>
        <xdr:cNvPr id="307" name="円/楕円 306"/>
        <xdr:cNvSpPr/>
      </xdr:nvSpPr>
      <xdr:spPr>
        <a:xfrm>
          <a:off x="8699500" y="59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75092</xdr:rowOff>
    </xdr:from>
    <xdr:ext cx="469744" cy="259045"/>
    <xdr:sp macro="" textlink="">
      <xdr:nvSpPr>
        <xdr:cNvPr id="308" name="テキスト ボックス 307"/>
        <xdr:cNvSpPr txBox="1"/>
      </xdr:nvSpPr>
      <xdr:spPr>
        <a:xfrm>
          <a:off x="8515427" y="573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21953</xdr:rowOff>
    </xdr:from>
    <xdr:to>
      <xdr:col>11</xdr:col>
      <xdr:colOff>358775</xdr:colOff>
      <xdr:row>33</xdr:row>
      <xdr:rowOff>123553</xdr:rowOff>
    </xdr:to>
    <xdr:sp macro="" textlink="">
      <xdr:nvSpPr>
        <xdr:cNvPr id="309" name="円/楕円 308"/>
        <xdr:cNvSpPr/>
      </xdr:nvSpPr>
      <xdr:spPr>
        <a:xfrm>
          <a:off x="7810500" y="56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140080</xdr:rowOff>
    </xdr:from>
    <xdr:ext cx="469744" cy="259045"/>
    <xdr:sp macro="" textlink="">
      <xdr:nvSpPr>
        <xdr:cNvPr id="310" name="テキスト ボックス 309"/>
        <xdr:cNvSpPr txBox="1"/>
      </xdr:nvSpPr>
      <xdr:spPr>
        <a:xfrm>
          <a:off x="7626427" y="545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156500</xdr:rowOff>
    </xdr:from>
    <xdr:to>
      <xdr:col>10</xdr:col>
      <xdr:colOff>155575</xdr:colOff>
      <xdr:row>34</xdr:row>
      <xdr:rowOff>86650</xdr:rowOff>
    </xdr:to>
    <xdr:sp macro="" textlink="">
      <xdr:nvSpPr>
        <xdr:cNvPr id="311" name="円/楕円 310"/>
        <xdr:cNvSpPr/>
      </xdr:nvSpPr>
      <xdr:spPr>
        <a:xfrm>
          <a:off x="6921500" y="58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103177</xdr:rowOff>
    </xdr:from>
    <xdr:ext cx="469744" cy="259045"/>
    <xdr:sp macro="" textlink="">
      <xdr:nvSpPr>
        <xdr:cNvPr id="312" name="テキスト ボックス 311"/>
        <xdr:cNvSpPr txBox="1"/>
      </xdr:nvSpPr>
      <xdr:spPr>
        <a:xfrm>
          <a:off x="6737427" y="55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124028</xdr:rowOff>
    </xdr:from>
    <xdr:to>
      <xdr:col>15</xdr:col>
      <xdr:colOff>180975</xdr:colOff>
      <xdr:row>52</xdr:row>
      <xdr:rowOff>90894</xdr:rowOff>
    </xdr:to>
    <xdr:cxnSp macro="">
      <xdr:nvCxnSpPr>
        <xdr:cNvPr id="341" name="直線コネクタ 340"/>
        <xdr:cNvCxnSpPr/>
      </xdr:nvCxnSpPr>
      <xdr:spPr>
        <a:xfrm flipV="1">
          <a:off x="9639300" y="8867978"/>
          <a:ext cx="838200" cy="13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90894</xdr:rowOff>
    </xdr:from>
    <xdr:to>
      <xdr:col>14</xdr:col>
      <xdr:colOff>28575</xdr:colOff>
      <xdr:row>52</xdr:row>
      <xdr:rowOff>165278</xdr:rowOff>
    </xdr:to>
    <xdr:cxnSp macro="">
      <xdr:nvCxnSpPr>
        <xdr:cNvPr id="344" name="直線コネクタ 343"/>
        <xdr:cNvCxnSpPr/>
      </xdr:nvCxnSpPr>
      <xdr:spPr>
        <a:xfrm flipV="1">
          <a:off x="8750300" y="9006294"/>
          <a:ext cx="889000" cy="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165278</xdr:rowOff>
    </xdr:from>
    <xdr:to>
      <xdr:col>12</xdr:col>
      <xdr:colOff>511175</xdr:colOff>
      <xdr:row>54</xdr:row>
      <xdr:rowOff>16611</xdr:rowOff>
    </xdr:to>
    <xdr:cxnSp macro="">
      <xdr:nvCxnSpPr>
        <xdr:cNvPr id="347" name="直線コネクタ 346"/>
        <xdr:cNvCxnSpPr/>
      </xdr:nvCxnSpPr>
      <xdr:spPr>
        <a:xfrm flipV="1">
          <a:off x="7861300" y="9080678"/>
          <a:ext cx="889000" cy="1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49" name="テキスト ボックス 348"/>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15101</xdr:rowOff>
    </xdr:from>
    <xdr:to>
      <xdr:col>11</xdr:col>
      <xdr:colOff>307975</xdr:colOff>
      <xdr:row>54</xdr:row>
      <xdr:rowOff>16611</xdr:rowOff>
    </xdr:to>
    <xdr:cxnSp macro="">
      <xdr:nvCxnSpPr>
        <xdr:cNvPr id="350" name="直線コネクタ 349"/>
        <xdr:cNvCxnSpPr/>
      </xdr:nvCxnSpPr>
      <xdr:spPr>
        <a:xfrm>
          <a:off x="6972300" y="9101951"/>
          <a:ext cx="889000" cy="17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54" name="テキスト ボックス 353"/>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73228</xdr:rowOff>
    </xdr:from>
    <xdr:to>
      <xdr:col>15</xdr:col>
      <xdr:colOff>231775</xdr:colOff>
      <xdr:row>52</xdr:row>
      <xdr:rowOff>3378</xdr:rowOff>
    </xdr:to>
    <xdr:sp macro="" textlink="">
      <xdr:nvSpPr>
        <xdr:cNvPr id="360" name="円/楕円 359"/>
        <xdr:cNvSpPr/>
      </xdr:nvSpPr>
      <xdr:spPr>
        <a:xfrm>
          <a:off x="10426700" y="88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96105</xdr:rowOff>
    </xdr:from>
    <xdr:ext cx="599010" cy="259045"/>
    <xdr:sp macro="" textlink="">
      <xdr:nvSpPr>
        <xdr:cNvPr id="361" name="農林水産業費該当値テキスト"/>
        <xdr:cNvSpPr txBox="1"/>
      </xdr:nvSpPr>
      <xdr:spPr>
        <a:xfrm>
          <a:off x="10528300" y="866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101,734</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40094</xdr:rowOff>
    </xdr:from>
    <xdr:to>
      <xdr:col>14</xdr:col>
      <xdr:colOff>79375</xdr:colOff>
      <xdr:row>52</xdr:row>
      <xdr:rowOff>141694</xdr:rowOff>
    </xdr:to>
    <xdr:sp macro="" textlink="">
      <xdr:nvSpPr>
        <xdr:cNvPr id="362" name="円/楕円 361"/>
        <xdr:cNvSpPr/>
      </xdr:nvSpPr>
      <xdr:spPr>
        <a:xfrm>
          <a:off x="9588500" y="89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158221</xdr:rowOff>
    </xdr:from>
    <xdr:ext cx="534377" cy="259045"/>
    <xdr:sp macro="" textlink="">
      <xdr:nvSpPr>
        <xdr:cNvPr id="363" name="テキスト ボックス 362"/>
        <xdr:cNvSpPr txBox="1"/>
      </xdr:nvSpPr>
      <xdr:spPr>
        <a:xfrm>
          <a:off x="9372111" y="873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90,843</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114478</xdr:rowOff>
    </xdr:from>
    <xdr:to>
      <xdr:col>12</xdr:col>
      <xdr:colOff>561975</xdr:colOff>
      <xdr:row>53</xdr:row>
      <xdr:rowOff>44628</xdr:rowOff>
    </xdr:to>
    <xdr:sp macro="" textlink="">
      <xdr:nvSpPr>
        <xdr:cNvPr id="364" name="円/楕円 363"/>
        <xdr:cNvSpPr/>
      </xdr:nvSpPr>
      <xdr:spPr>
        <a:xfrm>
          <a:off x="8699500" y="90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61155</xdr:rowOff>
    </xdr:from>
    <xdr:ext cx="534377" cy="259045"/>
    <xdr:sp macro="" textlink="">
      <xdr:nvSpPr>
        <xdr:cNvPr id="365" name="テキスト ボックス 364"/>
        <xdr:cNvSpPr txBox="1"/>
      </xdr:nvSpPr>
      <xdr:spPr>
        <a:xfrm>
          <a:off x="8483111" y="88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84,986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137261</xdr:rowOff>
    </xdr:from>
    <xdr:to>
      <xdr:col>11</xdr:col>
      <xdr:colOff>358775</xdr:colOff>
      <xdr:row>54</xdr:row>
      <xdr:rowOff>67411</xdr:rowOff>
    </xdr:to>
    <xdr:sp macro="" textlink="">
      <xdr:nvSpPr>
        <xdr:cNvPr id="366" name="円/楕円 365"/>
        <xdr:cNvSpPr/>
      </xdr:nvSpPr>
      <xdr:spPr>
        <a:xfrm>
          <a:off x="7810500" y="92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83938</xdr:rowOff>
    </xdr:from>
    <xdr:ext cx="534377" cy="259045"/>
    <xdr:sp macro="" textlink="">
      <xdr:nvSpPr>
        <xdr:cNvPr id="367" name="テキスト ボックス 366"/>
        <xdr:cNvSpPr txBox="1"/>
      </xdr:nvSpPr>
      <xdr:spPr>
        <a:xfrm>
          <a:off x="7594111" y="89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69,692</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135751</xdr:rowOff>
    </xdr:from>
    <xdr:to>
      <xdr:col>10</xdr:col>
      <xdr:colOff>155575</xdr:colOff>
      <xdr:row>53</xdr:row>
      <xdr:rowOff>65901</xdr:rowOff>
    </xdr:to>
    <xdr:sp macro="" textlink="">
      <xdr:nvSpPr>
        <xdr:cNvPr id="368" name="円/楕円 367"/>
        <xdr:cNvSpPr/>
      </xdr:nvSpPr>
      <xdr:spPr>
        <a:xfrm>
          <a:off x="6921500" y="90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82428</xdr:rowOff>
    </xdr:from>
    <xdr:ext cx="534377" cy="259045"/>
    <xdr:sp macro="" textlink="">
      <xdr:nvSpPr>
        <xdr:cNvPr id="369" name="テキスト ボックス 368"/>
        <xdr:cNvSpPr txBox="1"/>
      </xdr:nvSpPr>
      <xdr:spPr>
        <a:xfrm>
          <a:off x="6705111" y="882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114046</xdr:rowOff>
    </xdr:from>
    <xdr:to>
      <xdr:col>15</xdr:col>
      <xdr:colOff>180975</xdr:colOff>
      <xdr:row>77</xdr:row>
      <xdr:rowOff>103327</xdr:rowOff>
    </xdr:to>
    <xdr:cxnSp macro="">
      <xdr:nvCxnSpPr>
        <xdr:cNvPr id="398" name="直線コネクタ 397"/>
        <xdr:cNvCxnSpPr/>
      </xdr:nvCxnSpPr>
      <xdr:spPr>
        <a:xfrm>
          <a:off x="9639300" y="13144246"/>
          <a:ext cx="838200" cy="1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114046</xdr:rowOff>
    </xdr:from>
    <xdr:to>
      <xdr:col>14</xdr:col>
      <xdr:colOff>28575</xdr:colOff>
      <xdr:row>77</xdr:row>
      <xdr:rowOff>118504</xdr:rowOff>
    </xdr:to>
    <xdr:cxnSp macro="">
      <xdr:nvCxnSpPr>
        <xdr:cNvPr id="401" name="直線コネクタ 400"/>
        <xdr:cNvCxnSpPr/>
      </xdr:nvCxnSpPr>
      <xdr:spPr>
        <a:xfrm flipV="1">
          <a:off x="8750300" y="13144246"/>
          <a:ext cx="889000" cy="1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03" name="テキスト ボックス 402"/>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118504</xdr:rowOff>
    </xdr:from>
    <xdr:to>
      <xdr:col>12</xdr:col>
      <xdr:colOff>511175</xdr:colOff>
      <xdr:row>77</xdr:row>
      <xdr:rowOff>146735</xdr:rowOff>
    </xdr:to>
    <xdr:cxnSp macro="">
      <xdr:nvCxnSpPr>
        <xdr:cNvPr id="404" name="直線コネクタ 403"/>
        <xdr:cNvCxnSpPr/>
      </xdr:nvCxnSpPr>
      <xdr:spPr>
        <a:xfrm flipV="1">
          <a:off x="7861300" y="13320154"/>
          <a:ext cx="8890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06" name="テキスト ボックス 405"/>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145886</xdr:rowOff>
    </xdr:from>
    <xdr:to>
      <xdr:col>11</xdr:col>
      <xdr:colOff>307975</xdr:colOff>
      <xdr:row>77</xdr:row>
      <xdr:rowOff>146735</xdr:rowOff>
    </xdr:to>
    <xdr:cxnSp macro="">
      <xdr:nvCxnSpPr>
        <xdr:cNvPr id="407" name="直線コネクタ 406"/>
        <xdr:cNvCxnSpPr/>
      </xdr:nvCxnSpPr>
      <xdr:spPr>
        <a:xfrm>
          <a:off x="6972300" y="13347536"/>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09" name="テキスト ボックス 408"/>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11" name="テキスト ボックス 410"/>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52527</xdr:rowOff>
    </xdr:from>
    <xdr:to>
      <xdr:col>15</xdr:col>
      <xdr:colOff>231775</xdr:colOff>
      <xdr:row>77</xdr:row>
      <xdr:rowOff>154127</xdr:rowOff>
    </xdr:to>
    <xdr:sp macro="" textlink="">
      <xdr:nvSpPr>
        <xdr:cNvPr id="417" name="円/楕円 416"/>
        <xdr:cNvSpPr/>
      </xdr:nvSpPr>
      <xdr:spPr>
        <a:xfrm>
          <a:off x="10426700" y="132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75404</xdr:rowOff>
    </xdr:from>
    <xdr:ext cx="534377" cy="259045"/>
    <xdr:sp macro="" textlink="">
      <xdr:nvSpPr>
        <xdr:cNvPr id="418" name="商工費該当値テキスト"/>
        <xdr:cNvSpPr txBox="1"/>
      </xdr:nvSpPr>
      <xdr:spPr>
        <a:xfrm>
          <a:off x="10528300" y="1310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63246</xdr:rowOff>
    </xdr:from>
    <xdr:to>
      <xdr:col>14</xdr:col>
      <xdr:colOff>79375</xdr:colOff>
      <xdr:row>76</xdr:row>
      <xdr:rowOff>164846</xdr:rowOff>
    </xdr:to>
    <xdr:sp macro="" textlink="">
      <xdr:nvSpPr>
        <xdr:cNvPr id="419" name="円/楕円 418"/>
        <xdr:cNvSpPr/>
      </xdr:nvSpPr>
      <xdr:spPr>
        <a:xfrm>
          <a:off x="9588500" y="130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9923</xdr:rowOff>
    </xdr:from>
    <xdr:ext cx="534377" cy="259045"/>
    <xdr:sp macro="" textlink="">
      <xdr:nvSpPr>
        <xdr:cNvPr id="420" name="テキスト ボックス 419"/>
        <xdr:cNvSpPr txBox="1"/>
      </xdr:nvSpPr>
      <xdr:spPr>
        <a:xfrm>
          <a:off x="9372111" y="128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67704</xdr:rowOff>
    </xdr:from>
    <xdr:to>
      <xdr:col>12</xdr:col>
      <xdr:colOff>561975</xdr:colOff>
      <xdr:row>77</xdr:row>
      <xdr:rowOff>169304</xdr:rowOff>
    </xdr:to>
    <xdr:sp macro="" textlink="">
      <xdr:nvSpPr>
        <xdr:cNvPr id="421" name="円/楕円 420"/>
        <xdr:cNvSpPr/>
      </xdr:nvSpPr>
      <xdr:spPr>
        <a:xfrm>
          <a:off x="8699500" y="132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14381</xdr:rowOff>
    </xdr:from>
    <xdr:ext cx="534377" cy="259045"/>
    <xdr:sp macro="" textlink="">
      <xdr:nvSpPr>
        <xdr:cNvPr id="422" name="テキスト ボックス 421"/>
        <xdr:cNvSpPr txBox="1"/>
      </xdr:nvSpPr>
      <xdr:spPr>
        <a:xfrm>
          <a:off x="8483111" y="1304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95935</xdr:rowOff>
    </xdr:from>
    <xdr:to>
      <xdr:col>11</xdr:col>
      <xdr:colOff>358775</xdr:colOff>
      <xdr:row>78</xdr:row>
      <xdr:rowOff>26085</xdr:rowOff>
    </xdr:to>
    <xdr:sp macro="" textlink="">
      <xdr:nvSpPr>
        <xdr:cNvPr id="423" name="円/楕円 422"/>
        <xdr:cNvSpPr/>
      </xdr:nvSpPr>
      <xdr:spPr>
        <a:xfrm>
          <a:off x="7810500" y="132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42612</xdr:rowOff>
    </xdr:from>
    <xdr:ext cx="534377" cy="259045"/>
    <xdr:sp macro="" textlink="">
      <xdr:nvSpPr>
        <xdr:cNvPr id="424" name="テキスト ボックス 423"/>
        <xdr:cNvSpPr txBox="1"/>
      </xdr:nvSpPr>
      <xdr:spPr>
        <a:xfrm>
          <a:off x="7594111" y="130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95086</xdr:rowOff>
    </xdr:from>
    <xdr:to>
      <xdr:col>10</xdr:col>
      <xdr:colOff>155575</xdr:colOff>
      <xdr:row>78</xdr:row>
      <xdr:rowOff>25236</xdr:rowOff>
    </xdr:to>
    <xdr:sp macro="" textlink="">
      <xdr:nvSpPr>
        <xdr:cNvPr id="425" name="円/楕円 424"/>
        <xdr:cNvSpPr/>
      </xdr:nvSpPr>
      <xdr:spPr>
        <a:xfrm>
          <a:off x="6921500" y="132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41763</xdr:rowOff>
    </xdr:from>
    <xdr:ext cx="534377" cy="259045"/>
    <xdr:sp macro="" textlink="">
      <xdr:nvSpPr>
        <xdr:cNvPr id="426" name="テキスト ボックス 425"/>
        <xdr:cNvSpPr txBox="1"/>
      </xdr:nvSpPr>
      <xdr:spPr>
        <a:xfrm>
          <a:off x="6705111" y="130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13551</xdr:rowOff>
    </xdr:from>
    <xdr:to>
      <xdr:col>15</xdr:col>
      <xdr:colOff>180975</xdr:colOff>
      <xdr:row>97</xdr:row>
      <xdr:rowOff>79426</xdr:rowOff>
    </xdr:to>
    <xdr:cxnSp macro="">
      <xdr:nvCxnSpPr>
        <xdr:cNvPr id="459" name="直線コネクタ 458"/>
        <xdr:cNvCxnSpPr/>
      </xdr:nvCxnSpPr>
      <xdr:spPr>
        <a:xfrm flipV="1">
          <a:off x="9639300" y="16644201"/>
          <a:ext cx="8382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130470</xdr:rowOff>
    </xdr:from>
    <xdr:to>
      <xdr:col>14</xdr:col>
      <xdr:colOff>28575</xdr:colOff>
      <xdr:row>97</xdr:row>
      <xdr:rowOff>79426</xdr:rowOff>
    </xdr:to>
    <xdr:cxnSp macro="">
      <xdr:nvCxnSpPr>
        <xdr:cNvPr id="462" name="直線コネクタ 461"/>
        <xdr:cNvCxnSpPr/>
      </xdr:nvCxnSpPr>
      <xdr:spPr>
        <a:xfrm>
          <a:off x="8750300" y="16589670"/>
          <a:ext cx="889000" cy="12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4" name="テキスト ボックス 463"/>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130470</xdr:rowOff>
    </xdr:from>
    <xdr:to>
      <xdr:col>12</xdr:col>
      <xdr:colOff>511175</xdr:colOff>
      <xdr:row>97</xdr:row>
      <xdr:rowOff>19286</xdr:rowOff>
    </xdr:to>
    <xdr:cxnSp macro="">
      <xdr:nvCxnSpPr>
        <xdr:cNvPr id="465" name="直線コネクタ 464"/>
        <xdr:cNvCxnSpPr/>
      </xdr:nvCxnSpPr>
      <xdr:spPr>
        <a:xfrm flipV="1">
          <a:off x="7861300" y="16589670"/>
          <a:ext cx="889000" cy="6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10777</xdr:rowOff>
    </xdr:from>
    <xdr:ext cx="534377" cy="259045"/>
    <xdr:sp macro="" textlink="">
      <xdr:nvSpPr>
        <xdr:cNvPr id="467" name="テキスト ボックス 466"/>
        <xdr:cNvSpPr txBox="1"/>
      </xdr:nvSpPr>
      <xdr:spPr>
        <a:xfrm>
          <a:off x="8483111" y="166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19286</xdr:rowOff>
    </xdr:from>
    <xdr:to>
      <xdr:col>11</xdr:col>
      <xdr:colOff>307975</xdr:colOff>
      <xdr:row>97</xdr:row>
      <xdr:rowOff>130308</xdr:rowOff>
    </xdr:to>
    <xdr:cxnSp macro="">
      <xdr:nvCxnSpPr>
        <xdr:cNvPr id="468" name="直線コネクタ 467"/>
        <xdr:cNvCxnSpPr/>
      </xdr:nvCxnSpPr>
      <xdr:spPr>
        <a:xfrm flipV="1">
          <a:off x="6972300" y="16649936"/>
          <a:ext cx="889000" cy="1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10002</xdr:rowOff>
    </xdr:from>
    <xdr:ext cx="534377" cy="259045"/>
    <xdr:sp macro="" textlink="">
      <xdr:nvSpPr>
        <xdr:cNvPr id="470" name="テキスト ボックス 469"/>
        <xdr:cNvSpPr txBox="1"/>
      </xdr:nvSpPr>
      <xdr:spPr>
        <a:xfrm>
          <a:off x="7594111" y="162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81802</xdr:rowOff>
    </xdr:from>
    <xdr:ext cx="534377" cy="259045"/>
    <xdr:sp macro="" textlink="">
      <xdr:nvSpPr>
        <xdr:cNvPr id="472" name="テキスト ボックス 471"/>
        <xdr:cNvSpPr txBox="1"/>
      </xdr:nvSpPr>
      <xdr:spPr>
        <a:xfrm>
          <a:off x="6705111" y="163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134201</xdr:rowOff>
    </xdr:from>
    <xdr:to>
      <xdr:col>15</xdr:col>
      <xdr:colOff>231775</xdr:colOff>
      <xdr:row>97</xdr:row>
      <xdr:rowOff>64351</xdr:rowOff>
    </xdr:to>
    <xdr:sp macro="" textlink="">
      <xdr:nvSpPr>
        <xdr:cNvPr id="478" name="円/楕円 477"/>
        <xdr:cNvSpPr/>
      </xdr:nvSpPr>
      <xdr:spPr>
        <a:xfrm>
          <a:off x="10426700" y="165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112628</xdr:rowOff>
    </xdr:from>
    <xdr:ext cx="534377" cy="259045"/>
    <xdr:sp macro="" textlink="">
      <xdr:nvSpPr>
        <xdr:cNvPr id="479" name="土木費該当値テキスト"/>
        <xdr:cNvSpPr txBox="1"/>
      </xdr:nvSpPr>
      <xdr:spPr>
        <a:xfrm>
          <a:off x="10528300"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28626</xdr:rowOff>
    </xdr:from>
    <xdr:to>
      <xdr:col>14</xdr:col>
      <xdr:colOff>79375</xdr:colOff>
      <xdr:row>97</xdr:row>
      <xdr:rowOff>130226</xdr:rowOff>
    </xdr:to>
    <xdr:sp macro="" textlink="">
      <xdr:nvSpPr>
        <xdr:cNvPr id="480" name="円/楕円 479"/>
        <xdr:cNvSpPr/>
      </xdr:nvSpPr>
      <xdr:spPr>
        <a:xfrm>
          <a:off x="9588500" y="166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121353</xdr:rowOff>
    </xdr:from>
    <xdr:ext cx="534377" cy="259045"/>
    <xdr:sp macro="" textlink="">
      <xdr:nvSpPr>
        <xdr:cNvPr id="481" name="テキスト ボックス 480"/>
        <xdr:cNvSpPr txBox="1"/>
      </xdr:nvSpPr>
      <xdr:spPr>
        <a:xfrm>
          <a:off x="9372111" y="167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79670</xdr:rowOff>
    </xdr:from>
    <xdr:to>
      <xdr:col>12</xdr:col>
      <xdr:colOff>561975</xdr:colOff>
      <xdr:row>97</xdr:row>
      <xdr:rowOff>9820</xdr:rowOff>
    </xdr:to>
    <xdr:sp macro="" textlink="">
      <xdr:nvSpPr>
        <xdr:cNvPr id="482" name="円/楕円 481"/>
        <xdr:cNvSpPr/>
      </xdr:nvSpPr>
      <xdr:spPr>
        <a:xfrm>
          <a:off x="8699500" y="165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26347</xdr:rowOff>
    </xdr:from>
    <xdr:ext cx="534377" cy="259045"/>
    <xdr:sp macro="" textlink="">
      <xdr:nvSpPr>
        <xdr:cNvPr id="483" name="テキスト ボックス 482"/>
        <xdr:cNvSpPr txBox="1"/>
      </xdr:nvSpPr>
      <xdr:spPr>
        <a:xfrm>
          <a:off x="8483111" y="1631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139936</xdr:rowOff>
    </xdr:from>
    <xdr:to>
      <xdr:col>11</xdr:col>
      <xdr:colOff>358775</xdr:colOff>
      <xdr:row>97</xdr:row>
      <xdr:rowOff>70086</xdr:rowOff>
    </xdr:to>
    <xdr:sp macro="" textlink="">
      <xdr:nvSpPr>
        <xdr:cNvPr id="484" name="円/楕円 483"/>
        <xdr:cNvSpPr/>
      </xdr:nvSpPr>
      <xdr:spPr>
        <a:xfrm>
          <a:off x="7810500" y="165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61213</xdr:rowOff>
    </xdr:from>
    <xdr:ext cx="534377" cy="259045"/>
    <xdr:sp macro="" textlink="">
      <xdr:nvSpPr>
        <xdr:cNvPr id="485" name="テキスト ボックス 484"/>
        <xdr:cNvSpPr txBox="1"/>
      </xdr:nvSpPr>
      <xdr:spPr>
        <a:xfrm>
          <a:off x="7594111" y="166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79508</xdr:rowOff>
    </xdr:from>
    <xdr:to>
      <xdr:col>10</xdr:col>
      <xdr:colOff>155575</xdr:colOff>
      <xdr:row>98</xdr:row>
      <xdr:rowOff>9658</xdr:rowOff>
    </xdr:to>
    <xdr:sp macro="" textlink="">
      <xdr:nvSpPr>
        <xdr:cNvPr id="486" name="円/楕円 485"/>
        <xdr:cNvSpPr/>
      </xdr:nvSpPr>
      <xdr:spPr>
        <a:xfrm>
          <a:off x="6921500" y="16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785</xdr:rowOff>
    </xdr:from>
    <xdr:ext cx="534377" cy="259045"/>
    <xdr:sp macro="" textlink="">
      <xdr:nvSpPr>
        <xdr:cNvPr id="487" name="テキスト ボックス 486"/>
        <xdr:cNvSpPr txBox="1"/>
      </xdr:nvSpPr>
      <xdr:spPr>
        <a:xfrm>
          <a:off x="6705111" y="1680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82964</xdr:rowOff>
    </xdr:from>
    <xdr:to>
      <xdr:col>23</xdr:col>
      <xdr:colOff>517525</xdr:colOff>
      <xdr:row>37</xdr:row>
      <xdr:rowOff>133456</xdr:rowOff>
    </xdr:to>
    <xdr:cxnSp macro="">
      <xdr:nvCxnSpPr>
        <xdr:cNvPr id="520" name="直線コネクタ 519"/>
        <xdr:cNvCxnSpPr/>
      </xdr:nvCxnSpPr>
      <xdr:spPr>
        <a:xfrm>
          <a:off x="15481300" y="6426614"/>
          <a:ext cx="838200" cy="5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90594</xdr:rowOff>
    </xdr:from>
    <xdr:to>
      <xdr:col>22</xdr:col>
      <xdr:colOff>365125</xdr:colOff>
      <xdr:row>37</xdr:row>
      <xdr:rowOff>82964</xdr:rowOff>
    </xdr:to>
    <xdr:cxnSp macro="">
      <xdr:nvCxnSpPr>
        <xdr:cNvPr id="523" name="直線コネクタ 522"/>
        <xdr:cNvCxnSpPr/>
      </xdr:nvCxnSpPr>
      <xdr:spPr>
        <a:xfrm>
          <a:off x="14592300" y="6091344"/>
          <a:ext cx="889000" cy="3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11506</xdr:rowOff>
    </xdr:from>
    <xdr:ext cx="534377" cy="259045"/>
    <xdr:sp macro="" textlink="">
      <xdr:nvSpPr>
        <xdr:cNvPr id="525" name="テキスト ボックス 524"/>
        <xdr:cNvSpPr txBox="1"/>
      </xdr:nvSpPr>
      <xdr:spPr>
        <a:xfrm>
          <a:off x="15214111" y="65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90594</xdr:rowOff>
    </xdr:from>
    <xdr:to>
      <xdr:col>21</xdr:col>
      <xdr:colOff>161925</xdr:colOff>
      <xdr:row>36</xdr:row>
      <xdr:rowOff>13927</xdr:rowOff>
    </xdr:to>
    <xdr:cxnSp macro="">
      <xdr:nvCxnSpPr>
        <xdr:cNvPr id="526" name="直線コネクタ 525"/>
        <xdr:cNvCxnSpPr/>
      </xdr:nvCxnSpPr>
      <xdr:spPr>
        <a:xfrm flipV="1">
          <a:off x="13703300" y="6091344"/>
          <a:ext cx="889000" cy="9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169568</xdr:rowOff>
    </xdr:from>
    <xdr:ext cx="534377" cy="259045"/>
    <xdr:sp macro="" textlink="">
      <xdr:nvSpPr>
        <xdr:cNvPr id="528" name="テキスト ボックス 527"/>
        <xdr:cNvSpPr txBox="1"/>
      </xdr:nvSpPr>
      <xdr:spPr>
        <a:xfrm>
          <a:off x="14325111" y="65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13927</xdr:rowOff>
    </xdr:from>
    <xdr:to>
      <xdr:col>19</xdr:col>
      <xdr:colOff>644525</xdr:colOff>
      <xdr:row>37</xdr:row>
      <xdr:rowOff>80978</xdr:rowOff>
    </xdr:to>
    <xdr:cxnSp macro="">
      <xdr:nvCxnSpPr>
        <xdr:cNvPr id="529" name="直線コネクタ 528"/>
        <xdr:cNvCxnSpPr/>
      </xdr:nvCxnSpPr>
      <xdr:spPr>
        <a:xfrm flipV="1">
          <a:off x="12814300" y="6186127"/>
          <a:ext cx="889000" cy="23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6605</xdr:rowOff>
    </xdr:from>
    <xdr:ext cx="534377" cy="259045"/>
    <xdr:sp macro="" textlink="">
      <xdr:nvSpPr>
        <xdr:cNvPr id="531" name="テキスト ボックス 530"/>
        <xdr:cNvSpPr txBox="1"/>
      </xdr:nvSpPr>
      <xdr:spPr>
        <a:xfrm>
          <a:off x="13436111" y="65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36766</xdr:rowOff>
    </xdr:from>
    <xdr:ext cx="534377" cy="259045"/>
    <xdr:sp macro="" textlink="">
      <xdr:nvSpPr>
        <xdr:cNvPr id="533" name="テキスト ボックス 532"/>
        <xdr:cNvSpPr txBox="1"/>
      </xdr:nvSpPr>
      <xdr:spPr>
        <a:xfrm>
          <a:off x="12547111" y="65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82656</xdr:rowOff>
    </xdr:from>
    <xdr:to>
      <xdr:col>23</xdr:col>
      <xdr:colOff>568325</xdr:colOff>
      <xdr:row>38</xdr:row>
      <xdr:rowOff>12806</xdr:rowOff>
    </xdr:to>
    <xdr:sp macro="" textlink="">
      <xdr:nvSpPr>
        <xdr:cNvPr id="539" name="円/楕円 538"/>
        <xdr:cNvSpPr/>
      </xdr:nvSpPr>
      <xdr:spPr>
        <a:xfrm>
          <a:off x="16268700" y="64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105533</xdr:rowOff>
    </xdr:from>
    <xdr:ext cx="534377" cy="259045"/>
    <xdr:sp macro="" textlink="">
      <xdr:nvSpPr>
        <xdr:cNvPr id="540" name="消防費該当値テキスト"/>
        <xdr:cNvSpPr txBox="1"/>
      </xdr:nvSpPr>
      <xdr:spPr>
        <a:xfrm>
          <a:off x="16370300" y="62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32164</xdr:rowOff>
    </xdr:from>
    <xdr:to>
      <xdr:col>22</xdr:col>
      <xdr:colOff>415925</xdr:colOff>
      <xdr:row>37</xdr:row>
      <xdr:rowOff>133764</xdr:rowOff>
    </xdr:to>
    <xdr:sp macro="" textlink="">
      <xdr:nvSpPr>
        <xdr:cNvPr id="541" name="円/楕円 540"/>
        <xdr:cNvSpPr/>
      </xdr:nvSpPr>
      <xdr:spPr>
        <a:xfrm>
          <a:off x="15430500" y="63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150291</xdr:rowOff>
    </xdr:from>
    <xdr:ext cx="534377" cy="259045"/>
    <xdr:sp macro="" textlink="">
      <xdr:nvSpPr>
        <xdr:cNvPr id="542" name="テキスト ボックス 541"/>
        <xdr:cNvSpPr txBox="1"/>
      </xdr:nvSpPr>
      <xdr:spPr>
        <a:xfrm>
          <a:off x="15214111" y="61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39794</xdr:rowOff>
    </xdr:from>
    <xdr:to>
      <xdr:col>21</xdr:col>
      <xdr:colOff>212725</xdr:colOff>
      <xdr:row>35</xdr:row>
      <xdr:rowOff>141394</xdr:rowOff>
    </xdr:to>
    <xdr:sp macro="" textlink="">
      <xdr:nvSpPr>
        <xdr:cNvPr id="543" name="円/楕円 542"/>
        <xdr:cNvSpPr/>
      </xdr:nvSpPr>
      <xdr:spPr>
        <a:xfrm>
          <a:off x="14541500" y="60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157921</xdr:rowOff>
    </xdr:from>
    <xdr:ext cx="534377" cy="259045"/>
    <xdr:sp macro="" textlink="">
      <xdr:nvSpPr>
        <xdr:cNvPr id="544" name="テキスト ボックス 543"/>
        <xdr:cNvSpPr txBox="1"/>
      </xdr:nvSpPr>
      <xdr:spPr>
        <a:xfrm>
          <a:off x="14325111" y="58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134577</xdr:rowOff>
    </xdr:from>
    <xdr:to>
      <xdr:col>20</xdr:col>
      <xdr:colOff>9525</xdr:colOff>
      <xdr:row>36</xdr:row>
      <xdr:rowOff>64727</xdr:rowOff>
    </xdr:to>
    <xdr:sp macro="" textlink="">
      <xdr:nvSpPr>
        <xdr:cNvPr id="545" name="円/楕円 544"/>
        <xdr:cNvSpPr/>
      </xdr:nvSpPr>
      <xdr:spPr>
        <a:xfrm>
          <a:off x="13652500" y="61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81254</xdr:rowOff>
    </xdr:from>
    <xdr:ext cx="534377" cy="259045"/>
    <xdr:sp macro="" textlink="">
      <xdr:nvSpPr>
        <xdr:cNvPr id="546" name="テキスト ボックス 545"/>
        <xdr:cNvSpPr txBox="1"/>
      </xdr:nvSpPr>
      <xdr:spPr>
        <a:xfrm>
          <a:off x="13436111" y="591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30178</xdr:rowOff>
    </xdr:from>
    <xdr:to>
      <xdr:col>18</xdr:col>
      <xdr:colOff>492125</xdr:colOff>
      <xdr:row>37</xdr:row>
      <xdr:rowOff>131778</xdr:rowOff>
    </xdr:to>
    <xdr:sp macro="" textlink="">
      <xdr:nvSpPr>
        <xdr:cNvPr id="547" name="円/楕円 546"/>
        <xdr:cNvSpPr/>
      </xdr:nvSpPr>
      <xdr:spPr>
        <a:xfrm>
          <a:off x="12763500" y="637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148305</xdr:rowOff>
    </xdr:from>
    <xdr:ext cx="534377" cy="259045"/>
    <xdr:sp macro="" textlink="">
      <xdr:nvSpPr>
        <xdr:cNvPr id="548" name="テキスト ボックス 547"/>
        <xdr:cNvSpPr txBox="1"/>
      </xdr:nvSpPr>
      <xdr:spPr>
        <a:xfrm>
          <a:off x="12547111" y="614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88646</xdr:rowOff>
    </xdr:from>
    <xdr:to>
      <xdr:col>23</xdr:col>
      <xdr:colOff>517525</xdr:colOff>
      <xdr:row>56</xdr:row>
      <xdr:rowOff>18573</xdr:rowOff>
    </xdr:to>
    <xdr:cxnSp macro="">
      <xdr:nvCxnSpPr>
        <xdr:cNvPr id="577" name="直線コネクタ 576"/>
        <xdr:cNvCxnSpPr/>
      </xdr:nvCxnSpPr>
      <xdr:spPr>
        <a:xfrm flipV="1">
          <a:off x="15481300" y="9346946"/>
          <a:ext cx="838200" cy="2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18573</xdr:rowOff>
    </xdr:from>
    <xdr:to>
      <xdr:col>22</xdr:col>
      <xdr:colOff>365125</xdr:colOff>
      <xdr:row>56</xdr:row>
      <xdr:rowOff>153881</xdr:rowOff>
    </xdr:to>
    <xdr:cxnSp macro="">
      <xdr:nvCxnSpPr>
        <xdr:cNvPr id="580" name="直線コネクタ 579"/>
        <xdr:cNvCxnSpPr/>
      </xdr:nvCxnSpPr>
      <xdr:spPr>
        <a:xfrm flipV="1">
          <a:off x="14592300" y="9619773"/>
          <a:ext cx="889000" cy="1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134360</xdr:rowOff>
    </xdr:from>
    <xdr:ext cx="534377" cy="259045"/>
    <xdr:sp macro="" textlink="">
      <xdr:nvSpPr>
        <xdr:cNvPr id="582" name="テキスト ボックス 581"/>
        <xdr:cNvSpPr txBox="1"/>
      </xdr:nvSpPr>
      <xdr:spPr>
        <a:xfrm>
          <a:off x="15214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140531</xdr:rowOff>
    </xdr:from>
    <xdr:to>
      <xdr:col>21</xdr:col>
      <xdr:colOff>161925</xdr:colOff>
      <xdr:row>56</xdr:row>
      <xdr:rowOff>153881</xdr:rowOff>
    </xdr:to>
    <xdr:cxnSp macro="">
      <xdr:nvCxnSpPr>
        <xdr:cNvPr id="583" name="直線コネクタ 582"/>
        <xdr:cNvCxnSpPr/>
      </xdr:nvCxnSpPr>
      <xdr:spPr>
        <a:xfrm>
          <a:off x="13703300" y="9741731"/>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42442</xdr:rowOff>
    </xdr:from>
    <xdr:ext cx="534377" cy="259045"/>
    <xdr:sp macro="" textlink="">
      <xdr:nvSpPr>
        <xdr:cNvPr id="585" name="テキスト ボックス 584"/>
        <xdr:cNvSpPr txBox="1"/>
      </xdr:nvSpPr>
      <xdr:spPr>
        <a:xfrm>
          <a:off x="14325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117168</xdr:rowOff>
    </xdr:from>
    <xdr:to>
      <xdr:col>19</xdr:col>
      <xdr:colOff>644525</xdr:colOff>
      <xdr:row>56</xdr:row>
      <xdr:rowOff>140531</xdr:rowOff>
    </xdr:to>
    <xdr:cxnSp macro="">
      <xdr:nvCxnSpPr>
        <xdr:cNvPr id="586" name="直線コネクタ 585"/>
        <xdr:cNvCxnSpPr/>
      </xdr:nvCxnSpPr>
      <xdr:spPr>
        <a:xfrm>
          <a:off x="12814300" y="9718368"/>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21777</xdr:rowOff>
    </xdr:from>
    <xdr:ext cx="534377" cy="259045"/>
    <xdr:sp macro="" textlink="">
      <xdr:nvSpPr>
        <xdr:cNvPr id="588" name="テキスト ボックス 587"/>
        <xdr:cNvSpPr txBox="1"/>
      </xdr:nvSpPr>
      <xdr:spPr>
        <a:xfrm>
          <a:off x="13436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9354</xdr:rowOff>
    </xdr:from>
    <xdr:ext cx="534377" cy="259045"/>
    <xdr:sp macro="" textlink="">
      <xdr:nvSpPr>
        <xdr:cNvPr id="590" name="テキスト ボックス 589"/>
        <xdr:cNvSpPr txBox="1"/>
      </xdr:nvSpPr>
      <xdr:spPr>
        <a:xfrm>
          <a:off x="12547111" y="97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37846</xdr:rowOff>
    </xdr:from>
    <xdr:to>
      <xdr:col>23</xdr:col>
      <xdr:colOff>568325</xdr:colOff>
      <xdr:row>54</xdr:row>
      <xdr:rowOff>139446</xdr:rowOff>
    </xdr:to>
    <xdr:sp macro="" textlink="">
      <xdr:nvSpPr>
        <xdr:cNvPr id="596" name="円/楕円 595"/>
        <xdr:cNvSpPr/>
      </xdr:nvSpPr>
      <xdr:spPr>
        <a:xfrm>
          <a:off x="16268700" y="92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60723</xdr:rowOff>
    </xdr:from>
    <xdr:ext cx="599010" cy="259045"/>
    <xdr:sp macro="" textlink="">
      <xdr:nvSpPr>
        <xdr:cNvPr id="597" name="教育費該当値テキスト"/>
        <xdr:cNvSpPr txBox="1"/>
      </xdr:nvSpPr>
      <xdr:spPr>
        <a:xfrm>
          <a:off x="16370300" y="914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106,700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139223</xdr:rowOff>
    </xdr:from>
    <xdr:to>
      <xdr:col>22</xdr:col>
      <xdr:colOff>415925</xdr:colOff>
      <xdr:row>56</xdr:row>
      <xdr:rowOff>69373</xdr:rowOff>
    </xdr:to>
    <xdr:sp macro="" textlink="">
      <xdr:nvSpPr>
        <xdr:cNvPr id="598" name="円/楕円 597"/>
        <xdr:cNvSpPr/>
      </xdr:nvSpPr>
      <xdr:spPr>
        <a:xfrm>
          <a:off x="15430500" y="95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85900</xdr:rowOff>
    </xdr:from>
    <xdr:ext cx="534377" cy="259045"/>
    <xdr:sp macro="" textlink="">
      <xdr:nvSpPr>
        <xdr:cNvPr id="599" name="テキスト ボックス 598"/>
        <xdr:cNvSpPr txBox="1"/>
      </xdr:nvSpPr>
      <xdr:spPr>
        <a:xfrm>
          <a:off x="15214111" y="93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103081</xdr:rowOff>
    </xdr:from>
    <xdr:to>
      <xdr:col>21</xdr:col>
      <xdr:colOff>212725</xdr:colOff>
      <xdr:row>57</xdr:row>
      <xdr:rowOff>33231</xdr:rowOff>
    </xdr:to>
    <xdr:sp macro="" textlink="">
      <xdr:nvSpPr>
        <xdr:cNvPr id="600" name="円/楕円 599"/>
        <xdr:cNvSpPr/>
      </xdr:nvSpPr>
      <xdr:spPr>
        <a:xfrm>
          <a:off x="14541500" y="97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24358</xdr:rowOff>
    </xdr:from>
    <xdr:ext cx="534377" cy="259045"/>
    <xdr:sp macro="" textlink="">
      <xdr:nvSpPr>
        <xdr:cNvPr id="601" name="テキスト ボックス 600"/>
        <xdr:cNvSpPr txBox="1"/>
      </xdr:nvSpPr>
      <xdr:spPr>
        <a:xfrm>
          <a:off x="14325111" y="97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89731</xdr:rowOff>
    </xdr:from>
    <xdr:to>
      <xdr:col>20</xdr:col>
      <xdr:colOff>9525</xdr:colOff>
      <xdr:row>57</xdr:row>
      <xdr:rowOff>19881</xdr:rowOff>
    </xdr:to>
    <xdr:sp macro="" textlink="">
      <xdr:nvSpPr>
        <xdr:cNvPr id="602" name="円/楕円 601"/>
        <xdr:cNvSpPr/>
      </xdr:nvSpPr>
      <xdr:spPr>
        <a:xfrm>
          <a:off x="13652500" y="96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11008</xdr:rowOff>
    </xdr:from>
    <xdr:ext cx="534377" cy="259045"/>
    <xdr:sp macro="" textlink="">
      <xdr:nvSpPr>
        <xdr:cNvPr id="603" name="テキスト ボックス 602"/>
        <xdr:cNvSpPr txBox="1"/>
      </xdr:nvSpPr>
      <xdr:spPr>
        <a:xfrm>
          <a:off x="13436111" y="97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66368</xdr:rowOff>
    </xdr:from>
    <xdr:to>
      <xdr:col>18</xdr:col>
      <xdr:colOff>492125</xdr:colOff>
      <xdr:row>56</xdr:row>
      <xdr:rowOff>167968</xdr:rowOff>
    </xdr:to>
    <xdr:sp macro="" textlink="">
      <xdr:nvSpPr>
        <xdr:cNvPr id="604" name="円/楕円 603"/>
        <xdr:cNvSpPr/>
      </xdr:nvSpPr>
      <xdr:spPr>
        <a:xfrm>
          <a:off x="12763500" y="96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13045</xdr:rowOff>
    </xdr:from>
    <xdr:ext cx="534377" cy="259045"/>
    <xdr:sp macro="" textlink="">
      <xdr:nvSpPr>
        <xdr:cNvPr id="605" name="テキスト ボックス 604"/>
        <xdr:cNvSpPr txBox="1"/>
      </xdr:nvSpPr>
      <xdr:spPr>
        <a:xfrm>
          <a:off x="12547111" y="944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113236</xdr:rowOff>
    </xdr:from>
    <xdr:to>
      <xdr:col>23</xdr:col>
      <xdr:colOff>516889</xdr:colOff>
      <xdr:row>79</xdr:row>
      <xdr:rowOff>98879</xdr:rowOff>
    </xdr:to>
    <xdr:cxnSp macro="">
      <xdr:nvCxnSpPr>
        <xdr:cNvPr id="631" name="直線コネクタ 630"/>
        <xdr:cNvCxnSpPr/>
      </xdr:nvCxnSpPr>
      <xdr:spPr>
        <a:xfrm flipV="1">
          <a:off x="16317595" y="12971986"/>
          <a:ext cx="1269" cy="67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107808</xdr:rowOff>
    </xdr:from>
    <xdr:ext cx="249299" cy="259045"/>
    <xdr:sp macro="" textlink="">
      <xdr:nvSpPr>
        <xdr:cNvPr id="632" name="災害復旧費最小値テキスト"/>
        <xdr:cNvSpPr txBox="1"/>
      </xdr:nvSpPr>
      <xdr:spPr>
        <a:xfrm>
          <a:off x="16370300" y="136523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59913</xdr:rowOff>
    </xdr:from>
    <xdr:ext cx="534377" cy="259045"/>
    <xdr:sp macro="" textlink="">
      <xdr:nvSpPr>
        <xdr:cNvPr id="634" name="災害復旧費最大値テキスト"/>
        <xdr:cNvSpPr txBox="1"/>
      </xdr:nvSpPr>
      <xdr:spPr>
        <a:xfrm>
          <a:off x="16370300" y="1274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75</xdr:row>
      <xdr:rowOff>113236</xdr:rowOff>
    </xdr:from>
    <xdr:to>
      <xdr:col>23</xdr:col>
      <xdr:colOff>606425</xdr:colOff>
      <xdr:row>75</xdr:row>
      <xdr:rowOff>113236</xdr:rowOff>
    </xdr:to>
    <xdr:cxnSp macro="">
      <xdr:nvCxnSpPr>
        <xdr:cNvPr id="635" name="直線コネクタ 634"/>
        <xdr:cNvCxnSpPr/>
      </xdr:nvCxnSpPr>
      <xdr:spPr>
        <a:xfrm>
          <a:off x="16230600" y="129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159979</xdr:rowOff>
    </xdr:from>
    <xdr:to>
      <xdr:col>23</xdr:col>
      <xdr:colOff>517525</xdr:colOff>
      <xdr:row>78</xdr:row>
      <xdr:rowOff>159969</xdr:rowOff>
    </xdr:to>
    <xdr:cxnSp macro="">
      <xdr:nvCxnSpPr>
        <xdr:cNvPr id="636" name="直線コネクタ 635"/>
        <xdr:cNvCxnSpPr/>
      </xdr:nvCxnSpPr>
      <xdr:spPr>
        <a:xfrm flipV="1">
          <a:off x="15481300" y="13361629"/>
          <a:ext cx="838200" cy="17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152257</xdr:rowOff>
    </xdr:from>
    <xdr:ext cx="469744" cy="259045"/>
    <xdr:sp macro="" textlink="">
      <xdr:nvSpPr>
        <xdr:cNvPr id="637" name="災害復旧費平均値テキスト"/>
        <xdr:cNvSpPr txBox="1"/>
      </xdr:nvSpPr>
      <xdr:spPr>
        <a:xfrm>
          <a:off x="16370300" y="1352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2380</xdr:rowOff>
    </xdr:from>
    <xdr:to>
      <xdr:col>23</xdr:col>
      <xdr:colOff>568325</xdr:colOff>
      <xdr:row>79</xdr:row>
      <xdr:rowOff>103980</xdr:rowOff>
    </xdr:to>
    <xdr:sp macro="" textlink="">
      <xdr:nvSpPr>
        <xdr:cNvPr id="638" name="フローチャート : 判断 637"/>
        <xdr:cNvSpPr/>
      </xdr:nvSpPr>
      <xdr:spPr>
        <a:xfrm>
          <a:off x="16268700" y="1354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26293</xdr:rowOff>
    </xdr:from>
    <xdr:to>
      <xdr:col>22</xdr:col>
      <xdr:colOff>365125</xdr:colOff>
      <xdr:row>78</xdr:row>
      <xdr:rowOff>159969</xdr:rowOff>
    </xdr:to>
    <xdr:cxnSp macro="">
      <xdr:nvCxnSpPr>
        <xdr:cNvPr id="639" name="直線コネクタ 638"/>
        <xdr:cNvCxnSpPr/>
      </xdr:nvCxnSpPr>
      <xdr:spPr>
        <a:xfrm>
          <a:off x="14592300" y="12713593"/>
          <a:ext cx="889000" cy="8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21148</xdr:rowOff>
    </xdr:from>
    <xdr:to>
      <xdr:col>22</xdr:col>
      <xdr:colOff>415925</xdr:colOff>
      <xdr:row>79</xdr:row>
      <xdr:rowOff>122748</xdr:rowOff>
    </xdr:to>
    <xdr:sp macro="" textlink="">
      <xdr:nvSpPr>
        <xdr:cNvPr id="640" name="フローチャート : 判断 639"/>
        <xdr:cNvSpPr/>
      </xdr:nvSpPr>
      <xdr:spPr>
        <a:xfrm>
          <a:off x="15430500" y="1356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113875</xdr:rowOff>
    </xdr:from>
    <xdr:ext cx="469744" cy="259045"/>
    <xdr:sp macro="" textlink="">
      <xdr:nvSpPr>
        <xdr:cNvPr id="641" name="テキスト ボックス 640"/>
        <xdr:cNvSpPr txBox="1"/>
      </xdr:nvSpPr>
      <xdr:spPr>
        <a:xfrm>
          <a:off x="15246427" y="136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88363</xdr:rowOff>
    </xdr:from>
    <xdr:to>
      <xdr:col>21</xdr:col>
      <xdr:colOff>161925</xdr:colOff>
      <xdr:row>74</xdr:row>
      <xdr:rowOff>26293</xdr:rowOff>
    </xdr:to>
    <xdr:cxnSp macro="">
      <xdr:nvCxnSpPr>
        <xdr:cNvPr id="642" name="直線コネクタ 641"/>
        <xdr:cNvCxnSpPr/>
      </xdr:nvCxnSpPr>
      <xdr:spPr>
        <a:xfrm>
          <a:off x="13703300" y="12089863"/>
          <a:ext cx="889000" cy="6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170946</xdr:rowOff>
    </xdr:from>
    <xdr:to>
      <xdr:col>21</xdr:col>
      <xdr:colOff>212725</xdr:colOff>
      <xdr:row>79</xdr:row>
      <xdr:rowOff>101096</xdr:rowOff>
    </xdr:to>
    <xdr:sp macro="" textlink="">
      <xdr:nvSpPr>
        <xdr:cNvPr id="643" name="フローチャート : 判断 642"/>
        <xdr:cNvSpPr/>
      </xdr:nvSpPr>
      <xdr:spPr>
        <a:xfrm>
          <a:off x="14541500" y="135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92223</xdr:rowOff>
    </xdr:from>
    <xdr:ext cx="469744" cy="259045"/>
    <xdr:sp macro="" textlink="">
      <xdr:nvSpPr>
        <xdr:cNvPr id="644" name="テキスト ボックス 643"/>
        <xdr:cNvSpPr txBox="1"/>
      </xdr:nvSpPr>
      <xdr:spPr>
        <a:xfrm>
          <a:off x="14357427" y="136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88363</xdr:rowOff>
    </xdr:from>
    <xdr:to>
      <xdr:col>19</xdr:col>
      <xdr:colOff>644525</xdr:colOff>
      <xdr:row>75</xdr:row>
      <xdr:rowOff>60420</xdr:rowOff>
    </xdr:to>
    <xdr:cxnSp macro="">
      <xdr:nvCxnSpPr>
        <xdr:cNvPr id="645" name="直線コネクタ 644"/>
        <xdr:cNvCxnSpPr/>
      </xdr:nvCxnSpPr>
      <xdr:spPr>
        <a:xfrm flipV="1">
          <a:off x="12814300" y="12089863"/>
          <a:ext cx="889000" cy="8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143819</xdr:rowOff>
    </xdr:from>
    <xdr:to>
      <xdr:col>20</xdr:col>
      <xdr:colOff>9525</xdr:colOff>
      <xdr:row>79</xdr:row>
      <xdr:rowOff>73969</xdr:rowOff>
    </xdr:to>
    <xdr:sp macro="" textlink="">
      <xdr:nvSpPr>
        <xdr:cNvPr id="646" name="フローチャート : 判断 645"/>
        <xdr:cNvSpPr/>
      </xdr:nvSpPr>
      <xdr:spPr>
        <a:xfrm>
          <a:off x="13652500" y="13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65096</xdr:rowOff>
    </xdr:from>
    <xdr:ext cx="469744" cy="259045"/>
    <xdr:sp macro="" textlink="">
      <xdr:nvSpPr>
        <xdr:cNvPr id="647" name="テキスト ボックス 646"/>
        <xdr:cNvSpPr txBox="1"/>
      </xdr:nvSpPr>
      <xdr:spPr>
        <a:xfrm>
          <a:off x="13468427" y="1360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131201</xdr:rowOff>
    </xdr:from>
    <xdr:to>
      <xdr:col>18</xdr:col>
      <xdr:colOff>492125</xdr:colOff>
      <xdr:row>79</xdr:row>
      <xdr:rowOff>61351</xdr:rowOff>
    </xdr:to>
    <xdr:sp macro="" textlink="">
      <xdr:nvSpPr>
        <xdr:cNvPr id="648" name="フローチャート : 判断 647"/>
        <xdr:cNvSpPr/>
      </xdr:nvSpPr>
      <xdr:spPr>
        <a:xfrm>
          <a:off x="12763500" y="135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52478</xdr:rowOff>
    </xdr:from>
    <xdr:ext cx="469744" cy="259045"/>
    <xdr:sp macro="" textlink="">
      <xdr:nvSpPr>
        <xdr:cNvPr id="649" name="テキスト ボックス 648"/>
        <xdr:cNvSpPr txBox="1"/>
      </xdr:nvSpPr>
      <xdr:spPr>
        <a:xfrm>
          <a:off x="12579427" y="1359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109179</xdr:rowOff>
    </xdr:from>
    <xdr:to>
      <xdr:col>23</xdr:col>
      <xdr:colOff>568325</xdr:colOff>
      <xdr:row>78</xdr:row>
      <xdr:rowOff>39329</xdr:rowOff>
    </xdr:to>
    <xdr:sp macro="" textlink="">
      <xdr:nvSpPr>
        <xdr:cNvPr id="655" name="円/楕円 654"/>
        <xdr:cNvSpPr/>
      </xdr:nvSpPr>
      <xdr:spPr>
        <a:xfrm>
          <a:off x="16268700" y="133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132056</xdr:rowOff>
    </xdr:from>
    <xdr:ext cx="534377" cy="259045"/>
    <xdr:sp macro="" textlink="">
      <xdr:nvSpPr>
        <xdr:cNvPr id="656" name="災害復旧費該当値テキスト"/>
        <xdr:cNvSpPr txBox="1"/>
      </xdr:nvSpPr>
      <xdr:spPr>
        <a:xfrm>
          <a:off x="16370300" y="1316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109169</xdr:rowOff>
    </xdr:from>
    <xdr:to>
      <xdr:col>22</xdr:col>
      <xdr:colOff>415925</xdr:colOff>
      <xdr:row>79</xdr:row>
      <xdr:rowOff>39319</xdr:rowOff>
    </xdr:to>
    <xdr:sp macro="" textlink="">
      <xdr:nvSpPr>
        <xdr:cNvPr id="657" name="円/楕円 656"/>
        <xdr:cNvSpPr/>
      </xdr:nvSpPr>
      <xdr:spPr>
        <a:xfrm>
          <a:off x="15430500" y="134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55846</xdr:rowOff>
    </xdr:from>
    <xdr:ext cx="534377" cy="259045"/>
    <xdr:sp macro="" textlink="">
      <xdr:nvSpPr>
        <xdr:cNvPr id="658" name="テキスト ボックス 657"/>
        <xdr:cNvSpPr txBox="1"/>
      </xdr:nvSpPr>
      <xdr:spPr>
        <a:xfrm>
          <a:off x="15214111" y="132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146943</xdr:rowOff>
    </xdr:from>
    <xdr:to>
      <xdr:col>21</xdr:col>
      <xdr:colOff>212725</xdr:colOff>
      <xdr:row>74</xdr:row>
      <xdr:rowOff>77093</xdr:rowOff>
    </xdr:to>
    <xdr:sp macro="" textlink="">
      <xdr:nvSpPr>
        <xdr:cNvPr id="659" name="円/楕円 658"/>
        <xdr:cNvSpPr/>
      </xdr:nvSpPr>
      <xdr:spPr>
        <a:xfrm>
          <a:off x="14541500" y="126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93620</xdr:rowOff>
    </xdr:from>
    <xdr:ext cx="534377" cy="259045"/>
    <xdr:sp macro="" textlink="">
      <xdr:nvSpPr>
        <xdr:cNvPr id="660" name="テキスト ボックス 659"/>
        <xdr:cNvSpPr txBox="1"/>
      </xdr:nvSpPr>
      <xdr:spPr>
        <a:xfrm>
          <a:off x="14325111" y="1243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85,418</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37563</xdr:rowOff>
    </xdr:from>
    <xdr:to>
      <xdr:col>20</xdr:col>
      <xdr:colOff>9525</xdr:colOff>
      <xdr:row>70</xdr:row>
      <xdr:rowOff>139163</xdr:rowOff>
    </xdr:to>
    <xdr:sp macro="" textlink="">
      <xdr:nvSpPr>
        <xdr:cNvPr id="661" name="円/楕円 660"/>
        <xdr:cNvSpPr/>
      </xdr:nvSpPr>
      <xdr:spPr>
        <a:xfrm>
          <a:off x="13652500" y="120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68</xdr:row>
      <xdr:rowOff>155690</xdr:rowOff>
    </xdr:from>
    <xdr:ext cx="599010" cy="259045"/>
    <xdr:sp macro="" textlink="">
      <xdr:nvSpPr>
        <xdr:cNvPr id="662" name="テキスト ボックス 661"/>
        <xdr:cNvSpPr txBox="1"/>
      </xdr:nvSpPr>
      <xdr:spPr>
        <a:xfrm>
          <a:off x="13403794" y="1181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9620</xdr:rowOff>
    </xdr:from>
    <xdr:to>
      <xdr:col>18</xdr:col>
      <xdr:colOff>492125</xdr:colOff>
      <xdr:row>75</xdr:row>
      <xdr:rowOff>111220</xdr:rowOff>
    </xdr:to>
    <xdr:sp macro="" textlink="">
      <xdr:nvSpPr>
        <xdr:cNvPr id="663" name="円/楕円 662"/>
        <xdr:cNvSpPr/>
      </xdr:nvSpPr>
      <xdr:spPr>
        <a:xfrm>
          <a:off x="12763500" y="128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127747</xdr:rowOff>
    </xdr:from>
    <xdr:ext cx="534377" cy="259045"/>
    <xdr:sp macro="" textlink="">
      <xdr:nvSpPr>
        <xdr:cNvPr id="664" name="テキスト ボックス 663"/>
        <xdr:cNvSpPr txBox="1"/>
      </xdr:nvSpPr>
      <xdr:spPr>
        <a:xfrm>
          <a:off x="12547111" y="126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8" name="直線コネクタ 687"/>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9"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90" name="直線コネクタ 689"/>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91"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92" name="直線コネクタ 691"/>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43569</xdr:rowOff>
    </xdr:from>
    <xdr:to>
      <xdr:col>23</xdr:col>
      <xdr:colOff>517525</xdr:colOff>
      <xdr:row>97</xdr:row>
      <xdr:rowOff>44583</xdr:rowOff>
    </xdr:to>
    <xdr:cxnSp macro="">
      <xdr:nvCxnSpPr>
        <xdr:cNvPr id="693" name="直線コネクタ 692"/>
        <xdr:cNvCxnSpPr/>
      </xdr:nvCxnSpPr>
      <xdr:spPr>
        <a:xfrm>
          <a:off x="15481300" y="16674219"/>
          <a:ext cx="8382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4"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5" name="フローチャート : 判断 694"/>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31198</xdr:rowOff>
    </xdr:from>
    <xdr:to>
      <xdr:col>22</xdr:col>
      <xdr:colOff>365125</xdr:colOff>
      <xdr:row>97</xdr:row>
      <xdr:rowOff>43569</xdr:rowOff>
    </xdr:to>
    <xdr:cxnSp macro="">
      <xdr:nvCxnSpPr>
        <xdr:cNvPr id="696" name="直線コネクタ 695"/>
        <xdr:cNvCxnSpPr/>
      </xdr:nvCxnSpPr>
      <xdr:spPr>
        <a:xfrm>
          <a:off x="14592300" y="16661848"/>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7" name="フローチャート : 判断 696"/>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5856</xdr:rowOff>
    </xdr:from>
    <xdr:ext cx="534377" cy="259045"/>
    <xdr:sp macro="" textlink="">
      <xdr:nvSpPr>
        <xdr:cNvPr id="698" name="テキスト ボックス 697"/>
        <xdr:cNvSpPr txBox="1"/>
      </xdr:nvSpPr>
      <xdr:spPr>
        <a:xfrm>
          <a:off x="15214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170115</xdr:rowOff>
    </xdr:from>
    <xdr:to>
      <xdr:col>21</xdr:col>
      <xdr:colOff>161925</xdr:colOff>
      <xdr:row>97</xdr:row>
      <xdr:rowOff>31198</xdr:rowOff>
    </xdr:to>
    <xdr:cxnSp macro="">
      <xdr:nvCxnSpPr>
        <xdr:cNvPr id="699" name="直線コネクタ 698"/>
        <xdr:cNvCxnSpPr/>
      </xdr:nvCxnSpPr>
      <xdr:spPr>
        <a:xfrm>
          <a:off x="13703300" y="16629315"/>
          <a:ext cx="889000" cy="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700" name="フローチャート : 判断 699"/>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11503</xdr:rowOff>
    </xdr:from>
    <xdr:ext cx="534377" cy="259045"/>
    <xdr:sp macro="" textlink="">
      <xdr:nvSpPr>
        <xdr:cNvPr id="701" name="テキスト ボックス 700"/>
        <xdr:cNvSpPr txBox="1"/>
      </xdr:nvSpPr>
      <xdr:spPr>
        <a:xfrm>
          <a:off x="1432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130426</xdr:rowOff>
    </xdr:from>
    <xdr:to>
      <xdr:col>19</xdr:col>
      <xdr:colOff>644525</xdr:colOff>
      <xdr:row>96</xdr:row>
      <xdr:rowOff>170115</xdr:rowOff>
    </xdr:to>
    <xdr:cxnSp macro="">
      <xdr:nvCxnSpPr>
        <xdr:cNvPr id="702" name="直線コネクタ 701"/>
        <xdr:cNvCxnSpPr/>
      </xdr:nvCxnSpPr>
      <xdr:spPr>
        <a:xfrm>
          <a:off x="12814300" y="16589626"/>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703" name="フローチャート : 判断 702"/>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13721</xdr:rowOff>
    </xdr:from>
    <xdr:ext cx="534377" cy="259045"/>
    <xdr:sp macro="" textlink="">
      <xdr:nvSpPr>
        <xdr:cNvPr id="704" name="テキスト ボックス 703"/>
        <xdr:cNvSpPr txBox="1"/>
      </xdr:nvSpPr>
      <xdr:spPr>
        <a:xfrm>
          <a:off x="13436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5" name="フローチャート : 判断 704"/>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12357</xdr:rowOff>
    </xdr:from>
    <xdr:ext cx="534377" cy="259045"/>
    <xdr:sp macro="" textlink="">
      <xdr:nvSpPr>
        <xdr:cNvPr id="706" name="テキスト ボックス 705"/>
        <xdr:cNvSpPr txBox="1"/>
      </xdr:nvSpPr>
      <xdr:spPr>
        <a:xfrm>
          <a:off x="12547111" y="168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165233</xdr:rowOff>
    </xdr:from>
    <xdr:to>
      <xdr:col>23</xdr:col>
      <xdr:colOff>568325</xdr:colOff>
      <xdr:row>97</xdr:row>
      <xdr:rowOff>95383</xdr:rowOff>
    </xdr:to>
    <xdr:sp macro="" textlink="">
      <xdr:nvSpPr>
        <xdr:cNvPr id="712" name="円/楕円 711"/>
        <xdr:cNvSpPr/>
      </xdr:nvSpPr>
      <xdr:spPr>
        <a:xfrm>
          <a:off x="16268700" y="166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16660</xdr:rowOff>
    </xdr:from>
    <xdr:ext cx="534377" cy="259045"/>
    <xdr:sp macro="" textlink="">
      <xdr:nvSpPr>
        <xdr:cNvPr id="713" name="公債費該当値テキスト"/>
        <xdr:cNvSpPr txBox="1"/>
      </xdr:nvSpPr>
      <xdr:spPr>
        <a:xfrm>
          <a:off x="16370300" y="1647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89,965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164219</xdr:rowOff>
    </xdr:from>
    <xdr:to>
      <xdr:col>22</xdr:col>
      <xdr:colOff>415925</xdr:colOff>
      <xdr:row>97</xdr:row>
      <xdr:rowOff>94369</xdr:rowOff>
    </xdr:to>
    <xdr:sp macro="" textlink="">
      <xdr:nvSpPr>
        <xdr:cNvPr id="714" name="円/楕円 713"/>
        <xdr:cNvSpPr/>
      </xdr:nvSpPr>
      <xdr:spPr>
        <a:xfrm>
          <a:off x="15430500" y="166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110896</xdr:rowOff>
    </xdr:from>
    <xdr:ext cx="534377" cy="259045"/>
    <xdr:sp macro="" textlink="">
      <xdr:nvSpPr>
        <xdr:cNvPr id="715" name="テキスト ボックス 714"/>
        <xdr:cNvSpPr txBox="1"/>
      </xdr:nvSpPr>
      <xdr:spPr>
        <a:xfrm>
          <a:off x="15214111" y="1639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151848</xdr:rowOff>
    </xdr:from>
    <xdr:to>
      <xdr:col>21</xdr:col>
      <xdr:colOff>212725</xdr:colOff>
      <xdr:row>97</xdr:row>
      <xdr:rowOff>81998</xdr:rowOff>
    </xdr:to>
    <xdr:sp macro="" textlink="">
      <xdr:nvSpPr>
        <xdr:cNvPr id="716" name="円/楕円 715"/>
        <xdr:cNvSpPr/>
      </xdr:nvSpPr>
      <xdr:spPr>
        <a:xfrm>
          <a:off x="14541500" y="1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98525</xdr:rowOff>
    </xdr:from>
    <xdr:ext cx="534377" cy="259045"/>
    <xdr:sp macro="" textlink="">
      <xdr:nvSpPr>
        <xdr:cNvPr id="717" name="テキスト ボックス 716"/>
        <xdr:cNvSpPr txBox="1"/>
      </xdr:nvSpPr>
      <xdr:spPr>
        <a:xfrm>
          <a:off x="14325111" y="163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119315</xdr:rowOff>
    </xdr:from>
    <xdr:to>
      <xdr:col>20</xdr:col>
      <xdr:colOff>9525</xdr:colOff>
      <xdr:row>97</xdr:row>
      <xdr:rowOff>49465</xdr:rowOff>
    </xdr:to>
    <xdr:sp macro="" textlink="">
      <xdr:nvSpPr>
        <xdr:cNvPr id="718" name="円/楕円 717"/>
        <xdr:cNvSpPr/>
      </xdr:nvSpPr>
      <xdr:spPr>
        <a:xfrm>
          <a:off x="13652500" y="165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65992</xdr:rowOff>
    </xdr:from>
    <xdr:ext cx="599010" cy="259045"/>
    <xdr:sp macro="" textlink="">
      <xdr:nvSpPr>
        <xdr:cNvPr id="719" name="テキスト ボックス 718"/>
        <xdr:cNvSpPr txBox="1"/>
      </xdr:nvSpPr>
      <xdr:spPr>
        <a:xfrm>
          <a:off x="13403794" y="1635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79626</xdr:rowOff>
    </xdr:from>
    <xdr:to>
      <xdr:col>18</xdr:col>
      <xdr:colOff>492125</xdr:colOff>
      <xdr:row>97</xdr:row>
      <xdr:rowOff>9776</xdr:rowOff>
    </xdr:to>
    <xdr:sp macro="" textlink="">
      <xdr:nvSpPr>
        <xdr:cNvPr id="720" name="円/楕円 719"/>
        <xdr:cNvSpPr/>
      </xdr:nvSpPr>
      <xdr:spPr>
        <a:xfrm>
          <a:off x="12763500" y="165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26303</xdr:rowOff>
    </xdr:from>
    <xdr:ext cx="599010" cy="259045"/>
    <xdr:sp macro="" textlink="">
      <xdr:nvSpPr>
        <xdr:cNvPr id="721" name="テキスト ボックス 720"/>
        <xdr:cNvSpPr txBox="1"/>
      </xdr:nvSpPr>
      <xdr:spPr>
        <a:xfrm>
          <a:off x="12514794" y="1631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43" name="直線コネクタ 742"/>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4"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6"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7" name="直線コネクタ 746"/>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9"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50" name="フローチャート : 判断 749"/>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52" name="フローチャート : 判断 751"/>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53" name="テキスト ボックス 752"/>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5" name="フローチャート : 判断 754"/>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6" name="テキスト ボックス 755"/>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8" name="フローチャート : 判断 757"/>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9" name="テキスト ボックス 758"/>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60" name="フローチャート : 判断 759"/>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61" name="テキスト ボックス 760"/>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8"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800" name="直線コネクタ 799"/>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801"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803"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4" name="直線コネクタ 803"/>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6"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7" name="フローチャート : 判断 806"/>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9" name="フローチャート :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0" name="テキスト ボックス 80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2" name="フローチャート :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3" name="テキスト ボックス 81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5" name="フローチャート :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6" name="テキスト ボックス 81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7" name="フローチャート :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8" name="テキスト ボックス 81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4" name="円/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5"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6" name="円/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7" name="テキスト ボックス 826"/>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8" name="円/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9" name="テキスト ボックス 828"/>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0" name="円/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1" name="テキスト ボックス 83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2" name="円/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3" name="テキスト ボックス 832"/>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歳出決算総額のおよそ</a:t>
          </a:r>
          <a:r>
            <a:rPr kumimoji="1" lang="ja-JP" altLang="en-US" sz="1100">
              <a:solidFill>
                <a:schemeClr val="dk1"/>
              </a:solidFill>
              <a:effectLst/>
              <a:latin typeface="+mn-lt"/>
              <a:ea typeface="+mn-ea"/>
              <a:cs typeface="+mn-cs"/>
            </a:rPr>
            <a:t>４分の１</a:t>
          </a:r>
          <a:r>
            <a:rPr kumimoji="1" lang="ja-JP" altLang="ja-JP" sz="1100">
              <a:solidFill>
                <a:schemeClr val="dk1"/>
              </a:solidFill>
              <a:effectLst/>
              <a:latin typeface="+mn-lt"/>
              <a:ea typeface="+mn-ea"/>
              <a:cs typeface="+mn-cs"/>
            </a:rPr>
            <a:t>を占める民生費は、住民一人当たり</a:t>
          </a:r>
          <a:r>
            <a:rPr kumimoji="1" lang="en-US" altLang="ja-JP" sz="1100">
              <a:solidFill>
                <a:schemeClr val="dk1"/>
              </a:solidFill>
              <a:effectLst/>
              <a:latin typeface="+mn-lt"/>
              <a:ea typeface="+mn-ea"/>
              <a:cs typeface="+mn-cs"/>
            </a:rPr>
            <a:t>226,354</a:t>
          </a:r>
          <a:r>
            <a:rPr kumimoji="1" lang="ja-JP" altLang="ja-JP" sz="1100">
              <a:solidFill>
                <a:schemeClr val="dk1"/>
              </a:solidFill>
              <a:effectLst/>
              <a:latin typeface="+mn-lt"/>
              <a:ea typeface="+mn-ea"/>
              <a:cs typeface="+mn-cs"/>
            </a:rPr>
            <a:t>円となっており、類似団体の中でも一人当たりのコストが高い状況となっている。</a:t>
          </a:r>
          <a:r>
            <a:rPr kumimoji="1" lang="ja-JP" altLang="en-US" sz="1100">
              <a:solidFill>
                <a:schemeClr val="dk1"/>
              </a:solidFill>
              <a:effectLst/>
              <a:latin typeface="+mn-lt"/>
              <a:ea typeface="+mn-ea"/>
              <a:cs typeface="+mn-cs"/>
            </a:rPr>
            <a:t>平成２８年度における増加要因は、臨時福祉給付金や保育所運営・施設型給付費</a:t>
          </a:r>
          <a:r>
            <a:rPr kumimoji="1" lang="ja-JP" altLang="ja-JP" sz="1100">
              <a:solidFill>
                <a:schemeClr val="dk1"/>
              </a:solidFill>
              <a:effectLst/>
              <a:latin typeface="+mn-lt"/>
              <a:ea typeface="+mn-ea"/>
              <a:cs typeface="+mn-cs"/>
            </a:rPr>
            <a:t>が増加したためである。</a:t>
          </a:r>
          <a:endParaRPr lang="ja-JP" altLang="ja-JP" sz="1400">
            <a:effectLst/>
          </a:endParaRPr>
        </a:p>
        <a:p>
          <a:r>
            <a:rPr kumimoji="1" lang="ja-JP" altLang="ja-JP" sz="1100">
              <a:solidFill>
                <a:schemeClr val="dk1"/>
              </a:solidFill>
              <a:effectLst/>
              <a:latin typeface="+mn-lt"/>
              <a:ea typeface="+mn-ea"/>
              <a:cs typeface="+mn-cs"/>
            </a:rPr>
            <a:t>　災害復旧費は平成２８年４月の大分熊本地震</a:t>
          </a:r>
          <a:r>
            <a:rPr kumimoji="1" lang="ja-JP" altLang="en-US" sz="1100">
              <a:solidFill>
                <a:schemeClr val="dk1"/>
              </a:solidFill>
              <a:effectLst/>
              <a:latin typeface="+mn-lt"/>
              <a:ea typeface="+mn-ea"/>
              <a:cs typeface="+mn-cs"/>
            </a:rPr>
            <a:t>災害</a:t>
          </a:r>
          <a:r>
            <a:rPr kumimoji="1" lang="ja-JP" altLang="ja-JP" sz="1100">
              <a:solidFill>
                <a:schemeClr val="dk1"/>
              </a:solidFill>
              <a:effectLst/>
              <a:latin typeface="+mn-lt"/>
              <a:ea typeface="+mn-ea"/>
              <a:cs typeface="+mn-cs"/>
            </a:rPr>
            <a:t>により、再び上昇している。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a:solidFill>
                <a:schemeClr val="dk1"/>
              </a:solidFill>
              <a:effectLst/>
              <a:latin typeface="+mn-lt"/>
              <a:ea typeface="+mn-ea"/>
              <a:cs typeface="+mn-cs"/>
            </a:rPr>
            <a:t>　平成２８年度については新図書館建設や熊本大分地震に係る災害復旧等の臨時財政需要があったため、実質単年度収支は赤字となっているが、財政調整基金</a:t>
          </a:r>
          <a:r>
            <a:rPr lang="ja-JP" altLang="en-US" sz="1300" b="0" i="0">
              <a:solidFill>
                <a:schemeClr val="dk1"/>
              </a:solidFill>
              <a:effectLst/>
              <a:latin typeface="+mn-lt"/>
              <a:ea typeface="+mn-ea"/>
              <a:cs typeface="+mn-cs"/>
            </a:rPr>
            <a:t>等</a:t>
          </a:r>
          <a:r>
            <a:rPr lang="ja-JP" altLang="ja-JP" sz="1300" b="0" i="0">
              <a:solidFill>
                <a:schemeClr val="dk1"/>
              </a:solidFill>
              <a:effectLst/>
              <a:latin typeface="+mn-lt"/>
              <a:ea typeface="+mn-ea"/>
              <a:cs typeface="+mn-cs"/>
            </a:rPr>
            <a:t>の取崩しにより、実質収支は黒字となっている。</a:t>
          </a:r>
          <a:endParaRPr lang="ja-JP" altLang="ja-JP" sz="1300">
            <a:effectLst/>
          </a:endParaRPr>
        </a:p>
        <a:p>
          <a:r>
            <a:rPr kumimoji="1" lang="ja-JP" altLang="ja-JP" sz="1300">
              <a:solidFill>
                <a:schemeClr val="dk1"/>
              </a:solidFill>
              <a:effectLst/>
              <a:latin typeface="+mn-lt"/>
              <a:ea typeface="+mn-ea"/>
              <a:cs typeface="+mn-cs"/>
            </a:rPr>
            <a:t>　財政調整基金については、中期的な見通しのもとに、決算剰余金による積立てを行うとともに、最低水準の取崩しに努め、順調に残高を増やして</a:t>
          </a:r>
          <a:r>
            <a:rPr kumimoji="1" lang="ja-JP" altLang="en-US" sz="1300">
              <a:solidFill>
                <a:schemeClr val="dk1"/>
              </a:solidFill>
              <a:effectLst/>
              <a:latin typeface="+mn-lt"/>
              <a:ea typeface="+mn-ea"/>
              <a:cs typeface="+mn-cs"/>
            </a:rPr>
            <a:t>きたが、今後は普通交付税の減額や大型公共施設整備が続くことからある程度の取崩しは避けられない見込みである。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連結実質収支比率については、赤字の会計がないため当該比率は良好な状態にあると思われる。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実質公債費比率の分子の改善内容の主なものは、地方債の元利償還金の減少によるものである。</a:t>
          </a:r>
          <a:endParaRPr lang="ja-JP" altLang="ja-JP" sz="1400">
            <a:effectLst/>
          </a:endParaRPr>
        </a:p>
        <a:p>
          <a:r>
            <a:rPr kumimoji="1" lang="ja-JP" altLang="ja-JP" sz="1400">
              <a:solidFill>
                <a:schemeClr val="dk1"/>
              </a:solidFill>
              <a:effectLst/>
              <a:latin typeface="+mn-lt"/>
              <a:ea typeface="+mn-ea"/>
              <a:cs typeface="+mn-cs"/>
            </a:rPr>
            <a:t>　地方債の繰上償還の実施や、定期償還分についても、平成１９年度をピークに減少している。</a:t>
          </a:r>
          <a:endParaRPr lang="ja-JP" altLang="ja-JP" sz="1400">
            <a:effectLst/>
          </a:endParaRPr>
        </a:p>
        <a:p>
          <a:r>
            <a:rPr kumimoji="1" lang="ja-JP" altLang="ja-JP" sz="1400">
              <a:solidFill>
                <a:schemeClr val="dk1"/>
              </a:solidFill>
              <a:effectLst/>
              <a:latin typeface="+mn-lt"/>
              <a:ea typeface="+mn-ea"/>
              <a:cs typeface="+mn-cs"/>
            </a:rPr>
            <a:t>　平成</a:t>
          </a:r>
          <a:r>
            <a:rPr kumimoji="1" lang="ja-JP" altLang="en-US" sz="1400">
              <a:solidFill>
                <a:schemeClr val="dk1"/>
              </a:solidFill>
              <a:effectLst/>
              <a:latin typeface="+mn-lt"/>
              <a:ea typeface="+mn-ea"/>
              <a:cs typeface="+mn-cs"/>
            </a:rPr>
            <a:t>２８</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から</a:t>
          </a:r>
          <a:r>
            <a:rPr kumimoji="1" lang="ja-JP" altLang="ja-JP" sz="1400">
              <a:solidFill>
                <a:schemeClr val="dk1"/>
              </a:solidFill>
              <a:effectLst/>
              <a:latin typeface="+mn-lt"/>
              <a:ea typeface="+mn-ea"/>
              <a:cs typeface="+mn-cs"/>
            </a:rPr>
            <a:t>大</a:t>
          </a:r>
          <a:r>
            <a:rPr kumimoji="1" lang="ja-JP" altLang="en-US" sz="1400">
              <a:solidFill>
                <a:schemeClr val="dk1"/>
              </a:solidFill>
              <a:effectLst/>
              <a:latin typeface="+mn-lt"/>
              <a:ea typeface="+mn-ea"/>
              <a:cs typeface="+mn-cs"/>
            </a:rPr>
            <a:t>型</a:t>
          </a:r>
          <a:r>
            <a:rPr kumimoji="1" lang="ja-JP" altLang="ja-JP" sz="1400">
              <a:solidFill>
                <a:schemeClr val="dk1"/>
              </a:solidFill>
              <a:effectLst/>
              <a:latin typeface="+mn-lt"/>
              <a:ea typeface="+mn-ea"/>
              <a:cs typeface="+mn-cs"/>
            </a:rPr>
            <a:t>公共事業が</a:t>
          </a:r>
          <a:r>
            <a:rPr kumimoji="1" lang="ja-JP" altLang="en-US" sz="1400">
              <a:solidFill>
                <a:schemeClr val="dk1"/>
              </a:solidFill>
              <a:effectLst/>
              <a:latin typeface="+mn-lt"/>
              <a:ea typeface="+mn-ea"/>
              <a:cs typeface="+mn-cs"/>
            </a:rPr>
            <a:t>続いて</a:t>
          </a:r>
          <a:r>
            <a:rPr kumimoji="1" lang="ja-JP" altLang="ja-JP" sz="1400">
              <a:solidFill>
                <a:schemeClr val="dk1"/>
              </a:solidFill>
              <a:effectLst/>
              <a:latin typeface="+mn-lt"/>
              <a:ea typeface="+mn-ea"/>
              <a:cs typeface="+mn-cs"/>
            </a:rPr>
            <a:t>おり、それに伴う地方債の発行</a:t>
          </a:r>
          <a:r>
            <a:rPr kumimoji="1" lang="ja-JP" altLang="en-US" sz="1400">
              <a:solidFill>
                <a:schemeClr val="dk1"/>
              </a:solidFill>
              <a:effectLst/>
              <a:latin typeface="+mn-lt"/>
              <a:ea typeface="+mn-ea"/>
              <a:cs typeface="+mn-cs"/>
            </a:rPr>
            <a:t>により、平成２９年度以降は</a:t>
          </a:r>
          <a:r>
            <a:rPr kumimoji="1" lang="ja-JP" altLang="ja-JP" sz="1400">
              <a:solidFill>
                <a:schemeClr val="dk1"/>
              </a:solidFill>
              <a:effectLst/>
              <a:latin typeface="+mn-lt"/>
              <a:ea typeface="+mn-ea"/>
              <a:cs typeface="+mn-cs"/>
            </a:rPr>
            <a:t>元利償還金の増加</a:t>
          </a:r>
          <a:r>
            <a:rPr kumimoji="1" lang="ja-JP" altLang="en-US" sz="1400">
              <a:solidFill>
                <a:schemeClr val="dk1"/>
              </a:solidFill>
              <a:effectLst/>
              <a:latin typeface="+mn-lt"/>
              <a:ea typeface="+mn-ea"/>
              <a:cs typeface="+mn-cs"/>
            </a:rPr>
            <a:t>傾向</a:t>
          </a:r>
          <a:r>
            <a:rPr kumimoji="1" lang="ja-JP" altLang="ja-JP" sz="1400">
              <a:solidFill>
                <a:schemeClr val="dk1"/>
              </a:solidFill>
              <a:effectLst/>
              <a:latin typeface="+mn-lt"/>
              <a:ea typeface="+mn-ea"/>
              <a:cs typeface="+mn-cs"/>
            </a:rPr>
            <a:t>が予想される。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将来負担比率の分子の改善内容の主なものは、一般会計等に係る地方債現在高の減少によるものである。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しかしながら、</a:t>
          </a:r>
          <a:r>
            <a:rPr kumimoji="1" lang="ja-JP" altLang="ja-JP" sz="1400">
              <a:solidFill>
                <a:schemeClr val="dk1"/>
              </a:solidFill>
              <a:effectLst/>
              <a:latin typeface="+mn-lt"/>
              <a:ea typeface="+mn-ea"/>
              <a:cs typeface="+mn-cs"/>
            </a:rPr>
            <a:t>平成２８年度から大型公共事業が続いており、それに伴う地方債の発行により、平成２９年度以降は</a:t>
          </a:r>
          <a:r>
            <a:rPr kumimoji="1" lang="ja-JP" altLang="en-US" sz="1400">
              <a:solidFill>
                <a:schemeClr val="dk1"/>
              </a:solidFill>
              <a:effectLst/>
              <a:latin typeface="+mn-lt"/>
              <a:ea typeface="+mn-ea"/>
              <a:cs typeface="+mn-cs"/>
            </a:rPr>
            <a:t>地方債現在高が</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する見込みである。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22,812
22,609
477.53
20,483,023
19,528,350
552,527
10,501,556
14,700,373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類似団体と比較して高い水準にあるが、主な要因としては道路と図書館の有形固定資産減価償却率が高いことが挙げられる。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3" name="テキスト ボックス 52"/>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5" name="テキスト ボックス 54"/>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7" name="テキスト ボックス 56"/>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9" name="テキスト ボックス 58"/>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1" name="テキスト ボックス 60"/>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148590</xdr:rowOff>
    </xdr:from>
    <xdr:to>
      <xdr:col>3</xdr:col>
      <xdr:colOff>1170940</xdr:colOff>
      <xdr:row>33</xdr:row>
      <xdr:rowOff>38354</xdr:rowOff>
    </xdr:to>
    <xdr:cxnSp macro="">
      <xdr:nvCxnSpPr>
        <xdr:cNvPr id="63" name="直線コネクタ 62"/>
        <xdr:cNvCxnSpPr/>
      </xdr:nvCxnSpPr>
      <xdr:spPr>
        <a:xfrm flipV="1">
          <a:off x="4760595" y="5730240"/>
          <a:ext cx="1270" cy="74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42181</xdr:rowOff>
    </xdr:from>
    <xdr:ext cx="405111" cy="259045"/>
    <xdr:sp macro="" textlink="">
      <xdr:nvSpPr>
        <xdr:cNvPr id="64" name="有形固定資産減価償却率最小値テキスト"/>
        <xdr:cNvSpPr txBox="1"/>
      </xdr:nvSpPr>
      <xdr:spPr>
        <a:xfrm>
          <a:off x="4813300" y="6481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33</xdr:row>
      <xdr:rowOff>38354</xdr:rowOff>
    </xdr:from>
    <xdr:to>
      <xdr:col>3</xdr:col>
      <xdr:colOff>1260475</xdr:colOff>
      <xdr:row>33</xdr:row>
      <xdr:rowOff>38354</xdr:rowOff>
    </xdr:to>
    <xdr:cxnSp macro="">
      <xdr:nvCxnSpPr>
        <xdr:cNvPr id="65" name="直線コネクタ 64"/>
        <xdr:cNvCxnSpPr/>
      </xdr:nvCxnSpPr>
      <xdr:spPr>
        <a:xfrm>
          <a:off x="4673600" y="647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95267</xdr:rowOff>
    </xdr:from>
    <xdr:ext cx="405111" cy="259045"/>
    <xdr:sp macro="" textlink="">
      <xdr:nvSpPr>
        <xdr:cNvPr id="66" name="有形固定資産減価償却率最大値テキスト"/>
        <xdr:cNvSpPr txBox="1"/>
      </xdr:nvSpPr>
      <xdr:spPr>
        <a:xfrm>
          <a:off x="48133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28</xdr:row>
      <xdr:rowOff>148590</xdr:rowOff>
    </xdr:from>
    <xdr:to>
      <xdr:col>3</xdr:col>
      <xdr:colOff>1260475</xdr:colOff>
      <xdr:row>28</xdr:row>
      <xdr:rowOff>148590</xdr:rowOff>
    </xdr:to>
    <xdr:cxnSp macro="">
      <xdr:nvCxnSpPr>
        <xdr:cNvPr id="67" name="直線コネクタ 66"/>
        <xdr:cNvCxnSpPr/>
      </xdr:nvCxnSpPr>
      <xdr:spPr>
        <a:xfrm>
          <a:off x="4673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31259</xdr:rowOff>
    </xdr:from>
    <xdr:ext cx="405111" cy="259045"/>
    <xdr:sp macro="" textlink="">
      <xdr:nvSpPr>
        <xdr:cNvPr id="68" name="有形固定資産減価償却率平均値テキスト"/>
        <xdr:cNvSpPr txBox="1"/>
      </xdr:nvSpPr>
      <xdr:spPr>
        <a:xfrm>
          <a:off x="4813300" y="5955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52832</xdr:rowOff>
    </xdr:from>
    <xdr:to>
      <xdr:col>3</xdr:col>
      <xdr:colOff>1222375</xdr:colOff>
      <xdr:row>30</xdr:row>
      <xdr:rowOff>154432</xdr:rowOff>
    </xdr:to>
    <xdr:sp macro="" textlink="">
      <xdr:nvSpPr>
        <xdr:cNvPr id="69" name="フローチャート : 判断 68"/>
        <xdr:cNvSpPr/>
      </xdr:nvSpPr>
      <xdr:spPr>
        <a:xfrm>
          <a:off x="47117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73152</xdr:rowOff>
    </xdr:from>
    <xdr:to>
      <xdr:col>3</xdr:col>
      <xdr:colOff>511175</xdr:colOff>
      <xdr:row>30</xdr:row>
      <xdr:rowOff>3302</xdr:rowOff>
    </xdr:to>
    <xdr:sp macro="" textlink="">
      <xdr:nvSpPr>
        <xdr:cNvPr id="70" name="フローチャート : 判断 69"/>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66294</xdr:rowOff>
    </xdr:from>
    <xdr:to>
      <xdr:col>3</xdr:col>
      <xdr:colOff>511175</xdr:colOff>
      <xdr:row>27</xdr:row>
      <xdr:rowOff>167894</xdr:rowOff>
    </xdr:to>
    <xdr:sp macro="" textlink="">
      <xdr:nvSpPr>
        <xdr:cNvPr id="76" name="円/楕円 75"/>
        <xdr:cNvSpPr/>
      </xdr:nvSpPr>
      <xdr:spPr>
        <a:xfrm>
          <a:off x="4000500" y="54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165879</xdr:rowOff>
    </xdr:from>
    <xdr:ext cx="405111" cy="259045"/>
    <xdr:sp macro="" textlink="">
      <xdr:nvSpPr>
        <xdr:cNvPr id="77" name="n_1aveValue有形固定資産減価償却率"/>
        <xdr:cNvSpPr txBox="1"/>
      </xdr:nvSpPr>
      <xdr:spPr>
        <a:xfrm>
          <a:off x="3836043"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12971</xdr:rowOff>
    </xdr:from>
    <xdr:ext cx="405111" cy="259045"/>
    <xdr:sp macro="" textlink="">
      <xdr:nvSpPr>
        <xdr:cNvPr id="78" name="n_1mainValue有形固定資産減価償却率"/>
        <xdr:cNvSpPr txBox="1"/>
      </xdr:nvSpPr>
      <xdr:spPr>
        <a:xfrm>
          <a:off x="3836043" y="525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9" name="正方形/長方形 7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0" name="正方形/長方形 7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1" name="正方形/長方形 80"/>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2" name="正方形/長方形 8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3" name="正方形/長方形 8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4" name="正方形/長方形 8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5" name="テキスト ボックス 8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6" name="正方形/長方形 8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7" name="正方形/長方形 8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8" name="正方形/長方形 8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9" name="テキスト ボックス 8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0" name="テキスト ボックス 8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1" name="テキスト ボックス 9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2" name="テキスト ボックス 9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22,812
22,609
477.53
20,483,023
19,528,350
552,527
10,501,556
14,700,373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156210</xdr:rowOff>
    </xdr:from>
    <xdr:to>
      <xdr:col>6</xdr:col>
      <xdr:colOff>510540</xdr:colOff>
      <xdr:row>41</xdr:row>
      <xdr:rowOff>55626</xdr:rowOff>
    </xdr:to>
    <xdr:cxnSp macro="">
      <xdr:nvCxnSpPr>
        <xdr:cNvPr id="55" name="直線コネクタ 54"/>
        <xdr:cNvCxnSpPr/>
      </xdr:nvCxnSpPr>
      <xdr:spPr>
        <a:xfrm flipV="1">
          <a:off x="4634865" y="61569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59453</xdr:rowOff>
    </xdr:from>
    <xdr:ext cx="405111" cy="259045"/>
    <xdr:sp macro="" textlink="">
      <xdr:nvSpPr>
        <xdr:cNvPr id="56" name="【道路】&#10;有形固定資産減価償却率最小値テキスト"/>
        <xdr:cNvSpPr txBox="1"/>
      </xdr:nvSpPr>
      <xdr:spPr>
        <a:xfrm>
          <a:off x="47244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41</xdr:row>
      <xdr:rowOff>55626</xdr:rowOff>
    </xdr:from>
    <xdr:to>
      <xdr:col>6</xdr:col>
      <xdr:colOff>600075</xdr:colOff>
      <xdr:row>41</xdr:row>
      <xdr:rowOff>55626</xdr:rowOff>
    </xdr:to>
    <xdr:cxnSp macro="">
      <xdr:nvCxnSpPr>
        <xdr:cNvPr id="57" name="直線コネクタ 56"/>
        <xdr:cNvCxnSpPr/>
      </xdr:nvCxnSpPr>
      <xdr:spPr>
        <a:xfrm>
          <a:off x="4546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102887</xdr:rowOff>
    </xdr:from>
    <xdr:ext cx="405111" cy="259045"/>
    <xdr:sp macro="" textlink="">
      <xdr:nvSpPr>
        <xdr:cNvPr id="58" name="【道路】&#10;有形固定資産減価償却率最大値テキスト"/>
        <xdr:cNvSpPr txBox="1"/>
      </xdr:nvSpPr>
      <xdr:spPr>
        <a:xfrm>
          <a:off x="4724400"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35</xdr:row>
      <xdr:rowOff>156210</xdr:rowOff>
    </xdr:from>
    <xdr:to>
      <xdr:col>6</xdr:col>
      <xdr:colOff>600075</xdr:colOff>
      <xdr:row>35</xdr:row>
      <xdr:rowOff>156210</xdr:rowOff>
    </xdr:to>
    <xdr:cxnSp macro="">
      <xdr:nvCxnSpPr>
        <xdr:cNvPr id="59" name="直線コネクタ 58"/>
        <xdr:cNvCxnSpPr/>
      </xdr:nvCxnSpPr>
      <xdr:spPr>
        <a:xfrm>
          <a:off x="4546600" y="615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92981</xdr:rowOff>
    </xdr:from>
    <xdr:ext cx="405111" cy="259045"/>
    <xdr:sp macro="" textlink="">
      <xdr:nvSpPr>
        <xdr:cNvPr id="60" name="【道路】&#10;有形固定資産減価償却率平均値テキスト"/>
        <xdr:cNvSpPr txBox="1"/>
      </xdr:nvSpPr>
      <xdr:spPr>
        <a:xfrm>
          <a:off x="4724400" y="643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114554</xdr:rowOff>
    </xdr:from>
    <xdr:to>
      <xdr:col>6</xdr:col>
      <xdr:colOff>561975</xdr:colOff>
      <xdr:row>38</xdr:row>
      <xdr:rowOff>44704</xdr:rowOff>
    </xdr:to>
    <xdr:sp macro="" textlink="">
      <xdr:nvSpPr>
        <xdr:cNvPr id="61" name="フローチャート : 判断 60"/>
        <xdr:cNvSpPr/>
      </xdr:nvSpPr>
      <xdr:spPr>
        <a:xfrm>
          <a:off x="4584700" y="645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137414</xdr:rowOff>
    </xdr:from>
    <xdr:to>
      <xdr:col>5</xdr:col>
      <xdr:colOff>409575</xdr:colOff>
      <xdr:row>34</xdr:row>
      <xdr:rowOff>67564</xdr:rowOff>
    </xdr:to>
    <xdr:sp macro="" textlink="">
      <xdr:nvSpPr>
        <xdr:cNvPr id="68" name="円/楕円 67"/>
        <xdr:cNvSpPr/>
      </xdr:nvSpPr>
      <xdr:spPr>
        <a:xfrm>
          <a:off x="3746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154703</xdr:rowOff>
    </xdr:from>
    <xdr:ext cx="405111" cy="259045"/>
    <xdr:sp macro="" textlink="">
      <xdr:nvSpPr>
        <xdr:cNvPr id="69" name="n_1aveValue【道路】&#10;有形固定資産減価償却率"/>
        <xdr:cNvSpPr txBox="1"/>
      </xdr:nvSpPr>
      <xdr:spPr>
        <a:xfrm>
          <a:off x="3582043"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84091</xdr:rowOff>
    </xdr:from>
    <xdr:ext cx="405111" cy="259045"/>
    <xdr:sp macro="" textlink="">
      <xdr:nvSpPr>
        <xdr:cNvPr id="70" name="n_1mainValue【道路】&#10;有形固定資産減価償却率"/>
        <xdr:cNvSpPr txBox="1"/>
      </xdr:nvSpPr>
      <xdr:spPr>
        <a:xfrm>
          <a:off x="3582043" y="55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2" name="直線コネクタ 91"/>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3"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4" name="直線コネクタ 93"/>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5"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6" name="直線コネクタ 95"/>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7"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8" name="フローチャート : 判断 97"/>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111216</xdr:rowOff>
    </xdr:from>
    <xdr:to>
      <xdr:col>14</xdr:col>
      <xdr:colOff>79375</xdr:colOff>
      <xdr:row>38</xdr:row>
      <xdr:rowOff>41366</xdr:rowOff>
    </xdr:to>
    <xdr:sp macro="" textlink="">
      <xdr:nvSpPr>
        <xdr:cNvPr id="99" name="フローチャート : 判断 98"/>
        <xdr:cNvSpPr/>
      </xdr:nvSpPr>
      <xdr:spPr>
        <a:xfrm>
          <a:off x="9588500" y="645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11318</xdr:rowOff>
    </xdr:from>
    <xdr:to>
      <xdr:col>14</xdr:col>
      <xdr:colOff>79375</xdr:colOff>
      <xdr:row>35</xdr:row>
      <xdr:rowOff>112918</xdr:rowOff>
    </xdr:to>
    <xdr:sp macro="" textlink="">
      <xdr:nvSpPr>
        <xdr:cNvPr id="105" name="円/楕円 104"/>
        <xdr:cNvSpPr/>
      </xdr:nvSpPr>
      <xdr:spPr>
        <a:xfrm>
          <a:off x="9588500" y="60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32493</xdr:rowOff>
    </xdr:from>
    <xdr:ext cx="534377" cy="259045"/>
    <xdr:sp macro="" textlink="">
      <xdr:nvSpPr>
        <xdr:cNvPr id="106" name="n_1aveValue【道路】&#10;一人当たり延長"/>
        <xdr:cNvSpPr txBox="1"/>
      </xdr:nvSpPr>
      <xdr:spPr>
        <a:xfrm>
          <a:off x="9359410" y="654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129445</xdr:rowOff>
    </xdr:from>
    <xdr:ext cx="534377" cy="259045"/>
    <xdr:sp macro="" textlink="">
      <xdr:nvSpPr>
        <xdr:cNvPr id="107" name="n_1mainValue【道路】&#10;一人当たり延長"/>
        <xdr:cNvSpPr txBox="1"/>
      </xdr:nvSpPr>
      <xdr:spPr>
        <a:xfrm>
          <a:off x="9359410" y="578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2" name="直線コネクタ 131"/>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3"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4" name="直線コネクタ 133"/>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5"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6" name="直線コネクタ 13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7"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8" name="フローチャート : 判断 137"/>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93980</xdr:rowOff>
    </xdr:from>
    <xdr:to>
      <xdr:col>5</xdr:col>
      <xdr:colOff>409575</xdr:colOff>
      <xdr:row>58</xdr:row>
      <xdr:rowOff>24130</xdr:rowOff>
    </xdr:to>
    <xdr:sp macro="" textlink="">
      <xdr:nvSpPr>
        <xdr:cNvPr id="139" name="フローチャート : 判断 138"/>
        <xdr:cNvSpPr/>
      </xdr:nvSpPr>
      <xdr:spPr>
        <a:xfrm>
          <a:off x="3746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74930</xdr:rowOff>
    </xdr:from>
    <xdr:to>
      <xdr:col>5</xdr:col>
      <xdr:colOff>409575</xdr:colOff>
      <xdr:row>61</xdr:row>
      <xdr:rowOff>5080</xdr:rowOff>
    </xdr:to>
    <xdr:sp macro="" textlink="">
      <xdr:nvSpPr>
        <xdr:cNvPr id="145" name="円/楕円 144"/>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40657</xdr:rowOff>
    </xdr:from>
    <xdr:ext cx="405111" cy="259045"/>
    <xdr:sp macro="" textlink="">
      <xdr:nvSpPr>
        <xdr:cNvPr id="146" name="n_1aveValue【橋りょう・トンネル】&#10;有形固定資産減価償却率"/>
        <xdr:cNvSpPr txBox="1"/>
      </xdr:nvSpPr>
      <xdr:spPr>
        <a:xfrm>
          <a:off x="3582043"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167657</xdr:rowOff>
    </xdr:from>
    <xdr:ext cx="405111" cy="259045"/>
    <xdr:sp macro="" textlink="">
      <xdr:nvSpPr>
        <xdr:cNvPr id="147" name="n_1mainValue【橋りょう・トンネル】&#10;有形固定資産減価償却率"/>
        <xdr:cNvSpPr txBox="1"/>
      </xdr:nvSpPr>
      <xdr:spPr>
        <a:xfrm>
          <a:off x="3582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137208</xdr:rowOff>
    </xdr:from>
    <xdr:to>
      <xdr:col>15</xdr:col>
      <xdr:colOff>180340</xdr:colOff>
      <xdr:row>64</xdr:row>
      <xdr:rowOff>68843</xdr:rowOff>
    </xdr:to>
    <xdr:cxnSp macro="">
      <xdr:nvCxnSpPr>
        <xdr:cNvPr id="171" name="直線コネクタ 170"/>
        <xdr:cNvCxnSpPr/>
      </xdr:nvCxnSpPr>
      <xdr:spPr>
        <a:xfrm flipV="1">
          <a:off x="10476865" y="10081308"/>
          <a:ext cx="0" cy="960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72670</xdr:rowOff>
    </xdr:from>
    <xdr:ext cx="469744" cy="259045"/>
    <xdr:sp macro="" textlink="">
      <xdr:nvSpPr>
        <xdr:cNvPr id="172" name="【橋りょう・トンネル】&#10;一人当たり有形固定資産（償却資産）額最小値テキスト"/>
        <xdr:cNvSpPr txBox="1"/>
      </xdr:nvSpPr>
      <xdr:spPr>
        <a:xfrm>
          <a:off x="10566400" y="110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68843</xdr:rowOff>
    </xdr:from>
    <xdr:to>
      <xdr:col>15</xdr:col>
      <xdr:colOff>269875</xdr:colOff>
      <xdr:row>64</xdr:row>
      <xdr:rowOff>68843</xdr:rowOff>
    </xdr:to>
    <xdr:cxnSp macro="">
      <xdr:nvCxnSpPr>
        <xdr:cNvPr id="173" name="直線コネクタ 172"/>
        <xdr:cNvCxnSpPr/>
      </xdr:nvCxnSpPr>
      <xdr:spPr>
        <a:xfrm>
          <a:off x="10388600" y="1104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83885</xdr:rowOff>
    </xdr:from>
    <xdr:ext cx="599010" cy="259045"/>
    <xdr:sp macro="" textlink="">
      <xdr:nvSpPr>
        <xdr:cNvPr id="174" name="【橋りょう・トンネル】&#10;一人当たり有形固定資産（償却資産）額最大値テキスト"/>
        <xdr:cNvSpPr txBox="1"/>
      </xdr:nvSpPr>
      <xdr:spPr>
        <a:xfrm>
          <a:off x="10566400" y="985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58</xdr:row>
      <xdr:rowOff>137208</xdr:rowOff>
    </xdr:from>
    <xdr:to>
      <xdr:col>15</xdr:col>
      <xdr:colOff>269875</xdr:colOff>
      <xdr:row>58</xdr:row>
      <xdr:rowOff>137208</xdr:rowOff>
    </xdr:to>
    <xdr:cxnSp macro="">
      <xdr:nvCxnSpPr>
        <xdr:cNvPr id="175" name="直線コネクタ 174"/>
        <xdr:cNvCxnSpPr/>
      </xdr:nvCxnSpPr>
      <xdr:spPr>
        <a:xfrm>
          <a:off x="10388600" y="1008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152149</xdr:rowOff>
    </xdr:from>
    <xdr:ext cx="599010" cy="259045"/>
    <xdr:sp macro="" textlink="">
      <xdr:nvSpPr>
        <xdr:cNvPr id="176" name="【橋りょう・トンネル】&#10;一人当たり有形固定資産（償却資産）額平均値テキスト"/>
        <xdr:cNvSpPr txBox="1"/>
      </xdr:nvSpPr>
      <xdr:spPr>
        <a:xfrm>
          <a:off x="10566400" y="10610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2272</xdr:rowOff>
    </xdr:from>
    <xdr:to>
      <xdr:col>15</xdr:col>
      <xdr:colOff>231775</xdr:colOff>
      <xdr:row>62</xdr:row>
      <xdr:rowOff>103872</xdr:rowOff>
    </xdr:to>
    <xdr:sp macro="" textlink="">
      <xdr:nvSpPr>
        <xdr:cNvPr id="177" name="フローチャート : 判断 176"/>
        <xdr:cNvSpPr/>
      </xdr:nvSpPr>
      <xdr:spPr>
        <a:xfrm>
          <a:off x="10426700" y="10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22456</xdr:rowOff>
    </xdr:from>
    <xdr:to>
      <xdr:col>14</xdr:col>
      <xdr:colOff>79375</xdr:colOff>
      <xdr:row>62</xdr:row>
      <xdr:rowOff>124056</xdr:rowOff>
    </xdr:to>
    <xdr:sp macro="" textlink="">
      <xdr:nvSpPr>
        <xdr:cNvPr id="178" name="フローチャート : 判断 177"/>
        <xdr:cNvSpPr/>
      </xdr:nvSpPr>
      <xdr:spPr>
        <a:xfrm>
          <a:off x="9588500" y="1065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46865</xdr:rowOff>
    </xdr:from>
    <xdr:to>
      <xdr:col>14</xdr:col>
      <xdr:colOff>79375</xdr:colOff>
      <xdr:row>56</xdr:row>
      <xdr:rowOff>148465</xdr:rowOff>
    </xdr:to>
    <xdr:sp macro="" textlink="">
      <xdr:nvSpPr>
        <xdr:cNvPr id="184" name="円/楕円 183"/>
        <xdr:cNvSpPr/>
      </xdr:nvSpPr>
      <xdr:spPr>
        <a:xfrm>
          <a:off x="9588500" y="96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115183</xdr:rowOff>
    </xdr:from>
    <xdr:ext cx="599010" cy="259045"/>
    <xdr:sp macro="" textlink="">
      <xdr:nvSpPr>
        <xdr:cNvPr id="185" name="n_1aveValue【橋りょう・トンネル】&#10;一人当たり有形固定資産（償却資産）額"/>
        <xdr:cNvSpPr txBox="1"/>
      </xdr:nvSpPr>
      <xdr:spPr>
        <a:xfrm>
          <a:off x="9327094" y="1074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164992</xdr:rowOff>
    </xdr:from>
    <xdr:ext cx="690189" cy="259045"/>
    <xdr:sp macro="" textlink="">
      <xdr:nvSpPr>
        <xdr:cNvPr id="186" name="n_1mainValue【橋りょう・トンネル】&#10;一人当たり有形固定資産（償却資産）額"/>
        <xdr:cNvSpPr txBox="1"/>
      </xdr:nvSpPr>
      <xdr:spPr>
        <a:xfrm>
          <a:off x="9281504" y="9423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1,063,099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9" name="直線コネクタ 20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1" name="直線コネクタ 21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3" name="直線コネクタ 21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5" name="フローチャート : 判断 21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16" name="フローチャート : 判断 215"/>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87885</xdr:rowOff>
    </xdr:from>
    <xdr:to>
      <xdr:col>5</xdr:col>
      <xdr:colOff>409575</xdr:colOff>
      <xdr:row>83</xdr:row>
      <xdr:rowOff>18035</xdr:rowOff>
    </xdr:to>
    <xdr:sp macro="" textlink="">
      <xdr:nvSpPr>
        <xdr:cNvPr id="222" name="円/楕円 221"/>
        <xdr:cNvSpPr/>
      </xdr:nvSpPr>
      <xdr:spPr>
        <a:xfrm>
          <a:off x="3746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3" name="n_1aveValue【公営住宅】&#10;有形固定資産減価償却率"/>
        <xdr:cNvSpPr txBox="1"/>
      </xdr:nvSpPr>
      <xdr:spPr>
        <a:xfrm>
          <a:off x="3582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34562</xdr:rowOff>
    </xdr:from>
    <xdr:ext cx="405111" cy="259045"/>
    <xdr:sp macro="" textlink="">
      <xdr:nvSpPr>
        <xdr:cNvPr id="224" name="n_1mainValue【公営住宅】&#10;有形固定資産減価償却率"/>
        <xdr:cNvSpPr txBox="1"/>
      </xdr:nvSpPr>
      <xdr:spPr>
        <a:xfrm>
          <a:off x="3582043"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1"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2" name="フローチャート : 判断 251"/>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52679</xdr:rowOff>
    </xdr:from>
    <xdr:to>
      <xdr:col>14</xdr:col>
      <xdr:colOff>79375</xdr:colOff>
      <xdr:row>83</xdr:row>
      <xdr:rowOff>154279</xdr:rowOff>
    </xdr:to>
    <xdr:sp macro="" textlink="">
      <xdr:nvSpPr>
        <xdr:cNvPr id="253" name="フローチャート : 判断 252"/>
        <xdr:cNvSpPr/>
      </xdr:nvSpPr>
      <xdr:spPr>
        <a:xfrm>
          <a:off x="9588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35764</xdr:rowOff>
    </xdr:from>
    <xdr:to>
      <xdr:col>14</xdr:col>
      <xdr:colOff>79375</xdr:colOff>
      <xdr:row>82</xdr:row>
      <xdr:rowOff>137364</xdr:rowOff>
    </xdr:to>
    <xdr:sp macro="" textlink="">
      <xdr:nvSpPr>
        <xdr:cNvPr id="259" name="円/楕円 258"/>
        <xdr:cNvSpPr/>
      </xdr:nvSpPr>
      <xdr:spPr>
        <a:xfrm>
          <a:off x="9588500" y="140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145406</xdr:rowOff>
    </xdr:from>
    <xdr:ext cx="469744" cy="259045"/>
    <xdr:sp macro="" textlink="">
      <xdr:nvSpPr>
        <xdr:cNvPr id="260" name="n_1aveValue【公営住宅】&#10;一人当たり面積"/>
        <xdr:cNvSpPr txBox="1"/>
      </xdr:nvSpPr>
      <xdr:spPr>
        <a:xfrm>
          <a:off x="93917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153891</xdr:rowOff>
    </xdr:from>
    <xdr:ext cx="469744" cy="259045"/>
    <xdr:sp macro="" textlink="">
      <xdr:nvSpPr>
        <xdr:cNvPr id="261" name="n_1mainValue【公営住宅】&#10;一人当たり面積"/>
        <xdr:cNvSpPr txBox="1"/>
      </xdr:nvSpPr>
      <xdr:spPr>
        <a:xfrm>
          <a:off x="9391727" y="1386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2" name="直線コネクタ 301"/>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3"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4" name="直線コネクタ 303"/>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6" name="直線コネクタ 30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7"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8" name="フローチャート : 判断 30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09" name="フローチャート : 判断 308"/>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114935</xdr:rowOff>
    </xdr:from>
    <xdr:to>
      <xdr:col>22</xdr:col>
      <xdr:colOff>415925</xdr:colOff>
      <xdr:row>38</xdr:row>
      <xdr:rowOff>45085</xdr:rowOff>
    </xdr:to>
    <xdr:sp macro="" textlink="">
      <xdr:nvSpPr>
        <xdr:cNvPr id="315" name="円/楕円 314"/>
        <xdr:cNvSpPr/>
      </xdr:nvSpPr>
      <xdr:spPr>
        <a:xfrm>
          <a:off x="15430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104792</xdr:rowOff>
    </xdr:from>
    <xdr:ext cx="405111" cy="259045"/>
    <xdr:sp macro="" textlink="">
      <xdr:nvSpPr>
        <xdr:cNvPr id="316" name="n_1aveValue【認定こども園・幼稚園・保育所】&#10;有形固定資産減価償却率"/>
        <xdr:cNvSpPr txBox="1"/>
      </xdr:nvSpPr>
      <xdr:spPr>
        <a:xfrm>
          <a:off x="15266043"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61612</xdr:rowOff>
    </xdr:from>
    <xdr:ext cx="405111" cy="259045"/>
    <xdr:sp macro="" textlink="">
      <xdr:nvSpPr>
        <xdr:cNvPr id="317" name="n_1mainValue【認定こども園・幼稚園・保育所】&#10;有形固定資産減価償却率"/>
        <xdr:cNvSpPr txBox="1"/>
      </xdr:nvSpPr>
      <xdr:spPr>
        <a:xfrm>
          <a:off x="15266043"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8" name="直線コネクタ 3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9" name="テキスト ボックス 3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0" name="直線コネクタ 3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1" name="テキスト ボックス 3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2" name="直線コネクタ 3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3" name="テキスト ボックス 3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4" name="直線コネクタ 3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5" name="テキスト ボックス 3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39" name="直線コネクタ 338"/>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40"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1" name="直線コネクタ 340"/>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2"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3" name="直線コネクタ 342"/>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4"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5" name="フローチャート : 判断 344"/>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45974</xdr:rowOff>
    </xdr:from>
    <xdr:to>
      <xdr:col>31</xdr:col>
      <xdr:colOff>85725</xdr:colOff>
      <xdr:row>39</xdr:row>
      <xdr:rowOff>147574</xdr:rowOff>
    </xdr:to>
    <xdr:sp macro="" textlink="">
      <xdr:nvSpPr>
        <xdr:cNvPr id="346" name="フローチャート : 判断 345"/>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75692</xdr:rowOff>
    </xdr:from>
    <xdr:to>
      <xdr:col>31</xdr:col>
      <xdr:colOff>85725</xdr:colOff>
      <xdr:row>39</xdr:row>
      <xdr:rowOff>5842</xdr:rowOff>
    </xdr:to>
    <xdr:sp macro="" textlink="">
      <xdr:nvSpPr>
        <xdr:cNvPr id="352" name="円/楕円 351"/>
        <xdr:cNvSpPr/>
      </xdr:nvSpPr>
      <xdr:spPr>
        <a:xfrm>
          <a:off x="2127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138701</xdr:rowOff>
    </xdr:from>
    <xdr:ext cx="469744" cy="259045"/>
    <xdr:sp macro="" textlink="">
      <xdr:nvSpPr>
        <xdr:cNvPr id="353"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22369</xdr:rowOff>
    </xdr:from>
    <xdr:ext cx="469744" cy="259045"/>
    <xdr:sp macro="" textlink="">
      <xdr:nvSpPr>
        <xdr:cNvPr id="354" name="n_1mainValue【認定こども園・幼稚園・保育所】&#10;一人当たり面積"/>
        <xdr:cNvSpPr txBox="1"/>
      </xdr:nvSpPr>
      <xdr:spPr>
        <a:xfrm>
          <a:off x="210757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5" name="テキスト ボックス 36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6" name="直線コネクタ 36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7" name="テキスト ボックス 36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8" name="直線コネクタ 36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9" name="テキスト ボックス 36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0" name="直線コネクタ 36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1" name="テキスト ボックス 37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2" name="直線コネクタ 37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3" name="テキスト ボックス 37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5" name="テキスト ボックス 3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7" name="直線コネクタ 37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9" name="直線コネクタ 37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8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1" name="直線コネクタ 38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3" name="フローチャート : 判断 38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93218</xdr:rowOff>
    </xdr:from>
    <xdr:to>
      <xdr:col>22</xdr:col>
      <xdr:colOff>415925</xdr:colOff>
      <xdr:row>59</xdr:row>
      <xdr:rowOff>23368</xdr:rowOff>
    </xdr:to>
    <xdr:sp macro="" textlink="">
      <xdr:nvSpPr>
        <xdr:cNvPr id="384" name="フローチャート : 判断 383"/>
        <xdr:cNvSpPr/>
      </xdr:nvSpPr>
      <xdr:spPr>
        <a:xfrm>
          <a:off x="15430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45212</xdr:rowOff>
    </xdr:from>
    <xdr:to>
      <xdr:col>22</xdr:col>
      <xdr:colOff>415925</xdr:colOff>
      <xdr:row>58</xdr:row>
      <xdr:rowOff>146812</xdr:rowOff>
    </xdr:to>
    <xdr:sp macro="" textlink="">
      <xdr:nvSpPr>
        <xdr:cNvPr id="390" name="円/楕円 389"/>
        <xdr:cNvSpPr/>
      </xdr:nvSpPr>
      <xdr:spPr>
        <a:xfrm>
          <a:off x="15430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14495</xdr:rowOff>
    </xdr:from>
    <xdr:ext cx="405111" cy="259045"/>
    <xdr:sp macro="" textlink="">
      <xdr:nvSpPr>
        <xdr:cNvPr id="391" name="n_1aveValue【学校施設】&#10;有形固定資産減価償却率"/>
        <xdr:cNvSpPr txBox="1"/>
      </xdr:nvSpPr>
      <xdr:spPr>
        <a:xfrm>
          <a:off x="15266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163339</xdr:rowOff>
    </xdr:from>
    <xdr:ext cx="405111" cy="259045"/>
    <xdr:sp macro="" textlink="">
      <xdr:nvSpPr>
        <xdr:cNvPr id="392" name="n_1mainValue【学校施設】&#10;有形固定資産減価償却率"/>
        <xdr:cNvSpPr txBox="1"/>
      </xdr:nvSpPr>
      <xdr:spPr>
        <a:xfrm>
          <a:off x="15266043"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0" name="正方形/長方形 3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3" name="直線コネクタ 4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4" name="テキスト ボックス 4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5" name="直線コネクタ 4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6" name="テキスト ボックス 4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7" name="直線コネクタ 4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8" name="テキスト ボックス 4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9" name="直線コネクタ 4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0" name="テキスト ボックス 4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1" name="直線コネクタ 4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2" name="テキスト ボックス 4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4" name="テキスト ボックス 4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6" name="直線コネクタ 415"/>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7"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8" name="直線コネクタ 417"/>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9"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20" name="直線コネクタ 419"/>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1"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2" name="フローチャート : 判断 421"/>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141795</xdr:rowOff>
    </xdr:from>
    <xdr:to>
      <xdr:col>31</xdr:col>
      <xdr:colOff>85725</xdr:colOff>
      <xdr:row>62</xdr:row>
      <xdr:rowOff>71945</xdr:rowOff>
    </xdr:to>
    <xdr:sp macro="" textlink="">
      <xdr:nvSpPr>
        <xdr:cNvPr id="423" name="フローチャート : 判断 422"/>
        <xdr:cNvSpPr/>
      </xdr:nvSpPr>
      <xdr:spPr>
        <a:xfrm>
          <a:off x="21272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60452</xdr:rowOff>
    </xdr:from>
    <xdr:to>
      <xdr:col>31</xdr:col>
      <xdr:colOff>85725</xdr:colOff>
      <xdr:row>60</xdr:row>
      <xdr:rowOff>162052</xdr:rowOff>
    </xdr:to>
    <xdr:sp macro="" textlink="">
      <xdr:nvSpPr>
        <xdr:cNvPr id="429" name="円/楕円 428"/>
        <xdr:cNvSpPr/>
      </xdr:nvSpPr>
      <xdr:spPr>
        <a:xfrm>
          <a:off x="21272500" y="103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63072</xdr:rowOff>
    </xdr:from>
    <xdr:ext cx="469744" cy="259045"/>
    <xdr:sp macro="" textlink="">
      <xdr:nvSpPr>
        <xdr:cNvPr id="430" name="n_1aveValue【学校施設】&#10;一人当たり面積"/>
        <xdr:cNvSpPr txBox="1"/>
      </xdr:nvSpPr>
      <xdr:spPr>
        <a:xfrm>
          <a:off x="210757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7129</xdr:rowOff>
    </xdr:from>
    <xdr:ext cx="469744" cy="259045"/>
    <xdr:sp macro="" textlink="">
      <xdr:nvSpPr>
        <xdr:cNvPr id="431" name="n_1mainValue【学校施設】&#10;一人当たり面積"/>
        <xdr:cNvSpPr txBox="1"/>
      </xdr:nvSpPr>
      <xdr:spPr>
        <a:xfrm>
          <a:off x="21075727"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7" name="正方形/長方形 4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8" name="テキスト ボックス 4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59" name="直線コネクタ 4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0" name="テキスト ボックス 45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1" name="直線コネクタ 4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2" name="テキスト ボックス 4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3" name="直線コネクタ 4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4" name="テキスト ボックス 4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5" name="直線コネクタ 4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6" name="テキスト ボックス 4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7" name="直線コネクタ 4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68" name="テキスト ボックス 4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69" name="直線コネクタ 4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0" name="テキスト ボックス 46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1" name="直線コネクタ 4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2" name="テキスト ボックス 4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474" name="直線コネクタ 473"/>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475"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476" name="直線コネクタ 475"/>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477"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478" name="直線コネクタ 477"/>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479"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480" name="フローチャート : 判断 47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72752</xdr:rowOff>
    </xdr:from>
    <xdr:to>
      <xdr:col>22</xdr:col>
      <xdr:colOff>415925</xdr:colOff>
      <xdr:row>106</xdr:row>
      <xdr:rowOff>2902</xdr:rowOff>
    </xdr:to>
    <xdr:sp macro="" textlink="">
      <xdr:nvSpPr>
        <xdr:cNvPr id="481" name="フローチャート : 判断 480"/>
        <xdr:cNvSpPr/>
      </xdr:nvSpPr>
      <xdr:spPr>
        <a:xfrm>
          <a:off x="15430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2" name="テキスト ボックス 4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3" name="テキスト ボックス 4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4" name="テキスト ボックス 4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5" name="テキスト ボックス 4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6" name="テキスト ボックス 4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142966</xdr:rowOff>
    </xdr:from>
    <xdr:to>
      <xdr:col>22</xdr:col>
      <xdr:colOff>415925</xdr:colOff>
      <xdr:row>105</xdr:row>
      <xdr:rowOff>73116</xdr:rowOff>
    </xdr:to>
    <xdr:sp macro="" textlink="">
      <xdr:nvSpPr>
        <xdr:cNvPr id="487" name="円/楕円 486"/>
        <xdr:cNvSpPr/>
      </xdr:nvSpPr>
      <xdr:spPr>
        <a:xfrm>
          <a:off x="15430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165479</xdr:rowOff>
    </xdr:from>
    <xdr:ext cx="405111" cy="259045"/>
    <xdr:sp macro="" textlink="">
      <xdr:nvSpPr>
        <xdr:cNvPr id="488" name="n_1aveValue【公民館】&#10;有形固定資産減価償却率"/>
        <xdr:cNvSpPr txBox="1"/>
      </xdr:nvSpPr>
      <xdr:spPr>
        <a:xfrm>
          <a:off x="15266043"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89643</xdr:rowOff>
    </xdr:from>
    <xdr:ext cx="405111" cy="259045"/>
    <xdr:sp macro="" textlink="">
      <xdr:nvSpPr>
        <xdr:cNvPr id="489" name="n_1mainValue【公民館】&#10;有形固定資産減価償却率"/>
        <xdr:cNvSpPr txBox="1"/>
      </xdr:nvSpPr>
      <xdr:spPr>
        <a:xfrm>
          <a:off x="15266043"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7" name="正方形/長方形 4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8" name="テキスト ボックス 4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9" name="直線コネクタ 4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0" name="直線コネクタ 4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1" name="テキスト ボックス 5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2" name="直線コネクタ 5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3" name="テキスト ボックス 5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4" name="直線コネクタ 5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5" name="テキスト ボックス 5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6" name="直線コネクタ 5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7" name="テキスト ボックス 5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8" name="直線コネクタ 5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9" name="テキスト ボックス 5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11" name="直線コネクタ 510"/>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12"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13" name="直線コネクタ 512"/>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14"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15" name="直線コネクタ 514"/>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16"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17" name="フローチャート : 判断 516"/>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32258</xdr:rowOff>
    </xdr:from>
    <xdr:to>
      <xdr:col>31</xdr:col>
      <xdr:colOff>85725</xdr:colOff>
      <xdr:row>105</xdr:row>
      <xdr:rowOff>133858</xdr:rowOff>
    </xdr:to>
    <xdr:sp macro="" textlink="">
      <xdr:nvSpPr>
        <xdr:cNvPr id="518" name="フローチャート : 判断 517"/>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9" name="テキスト ボックス 5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0" name="テキスト ボックス 5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1" name="テキスト ボックス 5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2" name="テキスト ボックス 5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3" name="テキスト ボックス 5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157987</xdr:rowOff>
    </xdr:from>
    <xdr:to>
      <xdr:col>31</xdr:col>
      <xdr:colOff>85725</xdr:colOff>
      <xdr:row>100</xdr:row>
      <xdr:rowOff>88137</xdr:rowOff>
    </xdr:to>
    <xdr:sp macro="" textlink="">
      <xdr:nvSpPr>
        <xdr:cNvPr id="524" name="円/楕円 523"/>
        <xdr:cNvSpPr/>
      </xdr:nvSpPr>
      <xdr:spPr>
        <a:xfrm>
          <a:off x="21272500" y="171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124985</xdr:rowOff>
    </xdr:from>
    <xdr:ext cx="469744" cy="259045"/>
    <xdr:sp macro="" textlink="">
      <xdr:nvSpPr>
        <xdr:cNvPr id="525" name="n_1ave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104664</xdr:rowOff>
    </xdr:from>
    <xdr:ext cx="469744" cy="259045"/>
    <xdr:sp macro="" textlink="">
      <xdr:nvSpPr>
        <xdr:cNvPr id="526" name="n_1mainValue【公民館】&#10;一人当たり面積"/>
        <xdr:cNvSpPr txBox="1"/>
      </xdr:nvSpPr>
      <xdr:spPr>
        <a:xfrm>
          <a:off x="21075727" y="169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7" name="正方形/長方形 5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8" name="正方形/長方形 5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9" name="テキスト ボックス 5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橋りょう・トンネルは類似団体平均を下回っているが、その他はほぼ同水準もしくは上回っており、中でも道路は比較的高い水準にある。道路に関しては、集約・廃線等が困難なことから、順次改良工事を実施していく予定で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22,812
22,609
477.53
20,483,023
19,528,350
552,527
10,501,556
14,700,373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xdr:rowOff>
    </xdr:from>
    <xdr:to>
      <xdr:col>5</xdr:col>
      <xdr:colOff>409575</xdr:colOff>
      <xdr:row>38</xdr:row>
      <xdr:rowOff>102507</xdr:rowOff>
    </xdr:to>
    <xdr:sp macro="" textlink="">
      <xdr:nvSpPr>
        <xdr:cNvPr id="65" name="フローチャート : 判断 64"/>
        <xdr:cNvSpPr/>
      </xdr:nvSpPr>
      <xdr:spPr>
        <a:xfrm>
          <a:off x="3746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93634</xdr:rowOff>
    </xdr:from>
    <xdr:ext cx="405111" cy="259045"/>
    <xdr:sp macro="" textlink="">
      <xdr:nvSpPr>
        <xdr:cNvPr id="66" name="n_1aveValue【図書館】&#10;有形固定資産減価償却率"/>
        <xdr:cNvSpPr txBox="1"/>
      </xdr:nvSpPr>
      <xdr:spPr>
        <a:xfrm>
          <a:off x="3582043"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138067</xdr:rowOff>
    </xdr:from>
    <xdr:to>
      <xdr:col>5</xdr:col>
      <xdr:colOff>409575</xdr:colOff>
      <xdr:row>33</xdr:row>
      <xdr:rowOff>68217</xdr:rowOff>
    </xdr:to>
    <xdr:sp macro="" textlink="">
      <xdr:nvSpPr>
        <xdr:cNvPr id="72" name="円/楕円 71"/>
        <xdr:cNvSpPr/>
      </xdr:nvSpPr>
      <xdr:spPr>
        <a:xfrm>
          <a:off x="3746500" y="56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84744</xdr:rowOff>
    </xdr:from>
    <xdr:ext cx="405111" cy="259045"/>
    <xdr:sp macro="" textlink="">
      <xdr:nvSpPr>
        <xdr:cNvPr id="73" name="n_1mainValue【図書館】&#10;有形固定資産減価償却率"/>
        <xdr:cNvSpPr txBox="1"/>
      </xdr:nvSpPr>
      <xdr:spPr>
        <a:xfrm>
          <a:off x="3582043" y="539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158750</xdr:rowOff>
    </xdr:from>
    <xdr:to>
      <xdr:col>14</xdr:col>
      <xdr:colOff>79375</xdr:colOff>
      <xdr:row>38</xdr:row>
      <xdr:rowOff>88900</xdr:rowOff>
    </xdr:to>
    <xdr:sp macro="" textlink="">
      <xdr:nvSpPr>
        <xdr:cNvPr id="105" name="フローチャート : 判断 104"/>
        <xdr:cNvSpPr/>
      </xdr:nvSpPr>
      <xdr:spPr>
        <a:xfrm>
          <a:off x="958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105427</xdr:rowOff>
    </xdr:from>
    <xdr:ext cx="469744" cy="259045"/>
    <xdr:sp macro="" textlink="">
      <xdr:nvSpPr>
        <xdr:cNvPr id="106" name="n_1ave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12" name="円/楕円 111"/>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3827</xdr:rowOff>
    </xdr:from>
    <xdr:ext cx="469744" cy="259045"/>
    <xdr:sp macro="" textlink="">
      <xdr:nvSpPr>
        <xdr:cNvPr id="113"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73025</xdr:rowOff>
    </xdr:from>
    <xdr:to>
      <xdr:col>5</xdr:col>
      <xdr:colOff>409575</xdr:colOff>
      <xdr:row>60</xdr:row>
      <xdr:rowOff>3175</xdr:rowOff>
    </xdr:to>
    <xdr:sp macro="" textlink="">
      <xdr:nvSpPr>
        <xdr:cNvPr id="145" name="フローチャート : 判断 144"/>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165752</xdr:rowOff>
    </xdr:from>
    <xdr:ext cx="405111" cy="259045"/>
    <xdr:sp macro="" textlink="">
      <xdr:nvSpPr>
        <xdr:cNvPr id="146" name="n_1aveValue【体育館・プール】&#10;有形固定資産減価償却率"/>
        <xdr:cNvSpPr txBox="1"/>
      </xdr:nvSpPr>
      <xdr:spPr>
        <a:xfrm>
          <a:off x="3582043"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6350</xdr:rowOff>
    </xdr:from>
    <xdr:to>
      <xdr:col>5</xdr:col>
      <xdr:colOff>409575</xdr:colOff>
      <xdr:row>59</xdr:row>
      <xdr:rowOff>107950</xdr:rowOff>
    </xdr:to>
    <xdr:sp macro="" textlink="">
      <xdr:nvSpPr>
        <xdr:cNvPr id="152" name="円/楕円 151"/>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124477</xdr:rowOff>
    </xdr:from>
    <xdr:ext cx="405111" cy="259045"/>
    <xdr:sp macro="" textlink="">
      <xdr:nvSpPr>
        <xdr:cNvPr id="153" name="n_1mainValue【体育館・プール】&#10;有形固定資産減価償却率"/>
        <xdr:cNvSpPr txBox="1"/>
      </xdr:nvSpPr>
      <xdr:spPr>
        <a:xfrm>
          <a:off x="3582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97790</xdr:rowOff>
    </xdr:from>
    <xdr:to>
      <xdr:col>14</xdr:col>
      <xdr:colOff>79375</xdr:colOff>
      <xdr:row>61</xdr:row>
      <xdr:rowOff>27940</xdr:rowOff>
    </xdr:to>
    <xdr:sp macro="" textlink="">
      <xdr:nvSpPr>
        <xdr:cNvPr id="184" name="フローチャート : 判断 183"/>
        <xdr:cNvSpPr/>
      </xdr:nvSpPr>
      <xdr:spPr>
        <a:xfrm>
          <a:off x="958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44467</xdr:rowOff>
    </xdr:from>
    <xdr:ext cx="469744" cy="259045"/>
    <xdr:sp macro="" textlink="">
      <xdr:nvSpPr>
        <xdr:cNvPr id="185" name="n_1aveValue【体育館・プール】&#10;一人当たり面積"/>
        <xdr:cNvSpPr txBox="1"/>
      </xdr:nvSpPr>
      <xdr:spPr>
        <a:xfrm>
          <a:off x="93917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15875</xdr:rowOff>
    </xdr:from>
    <xdr:to>
      <xdr:col>14</xdr:col>
      <xdr:colOff>79375</xdr:colOff>
      <xdr:row>62</xdr:row>
      <xdr:rowOff>117475</xdr:rowOff>
    </xdr:to>
    <xdr:sp macro="" textlink="">
      <xdr:nvSpPr>
        <xdr:cNvPr id="191" name="円/楕円 190"/>
        <xdr:cNvSpPr/>
      </xdr:nvSpPr>
      <xdr:spPr>
        <a:xfrm>
          <a:off x="958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108602</xdr:rowOff>
    </xdr:from>
    <xdr:ext cx="469744" cy="259045"/>
    <xdr:sp macro="" textlink="">
      <xdr:nvSpPr>
        <xdr:cNvPr id="192" name="n_1mainValue【体育館・プール】&#10;一人当たり面積"/>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143511</xdr:rowOff>
    </xdr:from>
    <xdr:to>
      <xdr:col>5</xdr:col>
      <xdr:colOff>409575</xdr:colOff>
      <xdr:row>84</xdr:row>
      <xdr:rowOff>73661</xdr:rowOff>
    </xdr:to>
    <xdr:sp macro="" textlink="">
      <xdr:nvSpPr>
        <xdr:cNvPr id="224" name="フローチャート : 判断 223"/>
        <xdr:cNvSpPr/>
      </xdr:nvSpPr>
      <xdr:spPr>
        <a:xfrm>
          <a:off x="37465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64788</xdr:rowOff>
    </xdr:from>
    <xdr:ext cx="405111" cy="259045"/>
    <xdr:sp macro="" textlink="">
      <xdr:nvSpPr>
        <xdr:cNvPr id="225" name="n_1aveValue【福祉施設】&#10;有形固定資産減価償却率"/>
        <xdr:cNvSpPr txBox="1"/>
      </xdr:nvSpPr>
      <xdr:spPr>
        <a:xfrm>
          <a:off x="3582043"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170180</xdr:rowOff>
    </xdr:from>
    <xdr:to>
      <xdr:col>5</xdr:col>
      <xdr:colOff>409575</xdr:colOff>
      <xdr:row>83</xdr:row>
      <xdr:rowOff>100330</xdr:rowOff>
    </xdr:to>
    <xdr:sp macro="" textlink="">
      <xdr:nvSpPr>
        <xdr:cNvPr id="231" name="円/楕円 230"/>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232" name="n_1main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49530</xdr:rowOff>
    </xdr:from>
    <xdr:to>
      <xdr:col>15</xdr:col>
      <xdr:colOff>180340</xdr:colOff>
      <xdr:row>85</xdr:row>
      <xdr:rowOff>152400</xdr:rowOff>
    </xdr:to>
    <xdr:cxnSp macro="">
      <xdr:nvCxnSpPr>
        <xdr:cNvPr id="254" name="直線コネクタ 253"/>
        <xdr:cNvCxnSpPr/>
      </xdr:nvCxnSpPr>
      <xdr:spPr>
        <a:xfrm flipV="1">
          <a:off x="10476865" y="1376553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255"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256" name="直線コネクタ 255"/>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167657</xdr:rowOff>
    </xdr:from>
    <xdr:ext cx="469744" cy="259045"/>
    <xdr:sp macro="" textlink="">
      <xdr:nvSpPr>
        <xdr:cNvPr id="257" name="【福祉施設】&#10;一人当たり面積最大値テキスト"/>
        <xdr:cNvSpPr txBox="1"/>
      </xdr:nvSpPr>
      <xdr:spPr>
        <a:xfrm>
          <a:off x="10566400" y="1354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80</xdr:row>
      <xdr:rowOff>49530</xdr:rowOff>
    </xdr:from>
    <xdr:to>
      <xdr:col>15</xdr:col>
      <xdr:colOff>269875</xdr:colOff>
      <xdr:row>80</xdr:row>
      <xdr:rowOff>49530</xdr:rowOff>
    </xdr:to>
    <xdr:cxnSp macro="">
      <xdr:nvCxnSpPr>
        <xdr:cNvPr id="258" name="直線コネクタ 257"/>
        <xdr:cNvCxnSpPr/>
      </xdr:nvCxnSpPr>
      <xdr:spPr>
        <a:xfrm>
          <a:off x="10388600" y="1376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9" name="【福祉施設】&#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60" name="フローチャート : 判断 259"/>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163322</xdr:rowOff>
    </xdr:from>
    <xdr:to>
      <xdr:col>14</xdr:col>
      <xdr:colOff>79375</xdr:colOff>
      <xdr:row>84</xdr:row>
      <xdr:rowOff>93472</xdr:rowOff>
    </xdr:to>
    <xdr:sp macro="" textlink="">
      <xdr:nvSpPr>
        <xdr:cNvPr id="261" name="フローチャート : 判断 260"/>
        <xdr:cNvSpPr/>
      </xdr:nvSpPr>
      <xdr:spPr>
        <a:xfrm>
          <a:off x="9588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84599</xdr:rowOff>
    </xdr:from>
    <xdr:ext cx="469744" cy="259045"/>
    <xdr:sp macro="" textlink="">
      <xdr:nvSpPr>
        <xdr:cNvPr id="262" name="n_1aveValue【福祉施設】&#10;一人当たり面積"/>
        <xdr:cNvSpPr txBox="1"/>
      </xdr:nvSpPr>
      <xdr:spPr>
        <a:xfrm>
          <a:off x="9391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21589</xdr:rowOff>
    </xdr:from>
    <xdr:to>
      <xdr:col>14</xdr:col>
      <xdr:colOff>79375</xdr:colOff>
      <xdr:row>78</xdr:row>
      <xdr:rowOff>123189</xdr:rowOff>
    </xdr:to>
    <xdr:sp macro="" textlink="">
      <xdr:nvSpPr>
        <xdr:cNvPr id="268" name="円/楕円 267"/>
        <xdr:cNvSpPr/>
      </xdr:nvSpPr>
      <xdr:spPr>
        <a:xfrm>
          <a:off x="9588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139716</xdr:rowOff>
    </xdr:from>
    <xdr:ext cx="469744" cy="259045"/>
    <xdr:sp macro="" textlink="">
      <xdr:nvSpPr>
        <xdr:cNvPr id="269" name="n_1mainValue【福祉施設】&#10;一人当たり面積"/>
        <xdr:cNvSpPr txBox="1"/>
      </xdr:nvSpPr>
      <xdr:spPr>
        <a:xfrm>
          <a:off x="9391727"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0" name="直線コネクタ 27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1" name="テキスト ボックス 28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2" name="直線コネクタ 28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3" name="テキスト ボックス 28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4" name="直線コネクタ 28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5" name="テキスト ボックス 28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6" name="直線コネクタ 28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7" name="テキスト ボックス 28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8" name="直線コネクタ 28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9" name="テキスト ボックス 28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0" name="直線コネクタ 28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1" name="テキスト ボックス 29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5" name="直線コネクタ 294"/>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96"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97" name="直線コネクタ 296"/>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98"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99" name="直線コネクタ 29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0"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1" name="フローチャート : 判断 300"/>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49893</xdr:rowOff>
    </xdr:from>
    <xdr:to>
      <xdr:col>5</xdr:col>
      <xdr:colOff>409575</xdr:colOff>
      <xdr:row>104</xdr:row>
      <xdr:rowOff>151493</xdr:rowOff>
    </xdr:to>
    <xdr:sp macro="" textlink="">
      <xdr:nvSpPr>
        <xdr:cNvPr id="302" name="フローチャート : 判断 301"/>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142620</xdr:rowOff>
    </xdr:from>
    <xdr:ext cx="405111" cy="259045"/>
    <xdr:sp macro="" textlink="">
      <xdr:nvSpPr>
        <xdr:cNvPr id="303" name="n_1aveValue【市民会館】&#10;有形固定資産減価償却率"/>
        <xdr:cNvSpPr txBox="1"/>
      </xdr:nvSpPr>
      <xdr:spPr>
        <a:xfrm>
          <a:off x="3582043"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113574</xdr:rowOff>
    </xdr:from>
    <xdr:to>
      <xdr:col>5</xdr:col>
      <xdr:colOff>409575</xdr:colOff>
      <xdr:row>103</xdr:row>
      <xdr:rowOff>43724</xdr:rowOff>
    </xdr:to>
    <xdr:sp macro="" textlink="">
      <xdr:nvSpPr>
        <xdr:cNvPr id="309" name="円/楕円 308"/>
        <xdr:cNvSpPr/>
      </xdr:nvSpPr>
      <xdr:spPr>
        <a:xfrm>
          <a:off x="3746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60251</xdr:rowOff>
    </xdr:from>
    <xdr:ext cx="405111" cy="259045"/>
    <xdr:sp macro="" textlink="">
      <xdr:nvSpPr>
        <xdr:cNvPr id="310" name="n_1mainValue【市民会館】&#10;有形固定資産減価償却率"/>
        <xdr:cNvSpPr txBox="1"/>
      </xdr:nvSpPr>
      <xdr:spPr>
        <a:xfrm>
          <a:off x="3582043"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2" name="テキスト ボックス 3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4" name="テキスト ボックス 3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8" name="テキスト ボックス 3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0" name="テキスト ボックス 3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4" name="直線コネクタ 333"/>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5"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36" name="直線コネクタ 335"/>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37"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38" name="直線コネクタ 337"/>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39"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0" name="フローチャート : 判断 339"/>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88264</xdr:rowOff>
    </xdr:from>
    <xdr:to>
      <xdr:col>14</xdr:col>
      <xdr:colOff>79375</xdr:colOff>
      <xdr:row>107</xdr:row>
      <xdr:rowOff>18414</xdr:rowOff>
    </xdr:to>
    <xdr:sp macro="" textlink="">
      <xdr:nvSpPr>
        <xdr:cNvPr id="341" name="フローチャート : 判断 340"/>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9541</xdr:rowOff>
    </xdr:from>
    <xdr:ext cx="469744" cy="259045"/>
    <xdr:sp macro="" textlink="">
      <xdr:nvSpPr>
        <xdr:cNvPr id="342"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141605</xdr:rowOff>
    </xdr:from>
    <xdr:to>
      <xdr:col>14</xdr:col>
      <xdr:colOff>79375</xdr:colOff>
      <xdr:row>103</xdr:row>
      <xdr:rowOff>71755</xdr:rowOff>
    </xdr:to>
    <xdr:sp macro="" textlink="">
      <xdr:nvSpPr>
        <xdr:cNvPr id="348" name="円/楕円 347"/>
        <xdr:cNvSpPr/>
      </xdr:nvSpPr>
      <xdr:spPr>
        <a:xfrm>
          <a:off x="9588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88282</xdr:rowOff>
    </xdr:from>
    <xdr:ext cx="469744" cy="259045"/>
    <xdr:sp macro="" textlink="">
      <xdr:nvSpPr>
        <xdr:cNvPr id="349" name="n_1mainValue【市民会館】&#10;一人当たり面積"/>
        <xdr:cNvSpPr txBox="1"/>
      </xdr:nvSpPr>
      <xdr:spPr>
        <a:xfrm>
          <a:off x="9391727"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0" name="テキスト ボックス 3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1" name="直線コネクタ 3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2" name="テキスト ボックス 3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3" name="直線コネクタ 3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4" name="テキスト ボックス 3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5" name="直線コネクタ 3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6" name="テキスト ボックス 3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7" name="直線コネクタ 3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8" name="テキスト ボックス 3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9" name="直線コネクタ 3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0" name="テキスト ボックス 3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4" name="直線コネクタ 373"/>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5"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76" name="直線コネクタ 375"/>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77"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78" name="直線コネクタ 377"/>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79"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0" name="フローチャート : 判断 379"/>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84455</xdr:rowOff>
    </xdr:from>
    <xdr:to>
      <xdr:col>22</xdr:col>
      <xdr:colOff>415925</xdr:colOff>
      <xdr:row>38</xdr:row>
      <xdr:rowOff>14605</xdr:rowOff>
    </xdr:to>
    <xdr:sp macro="" textlink="">
      <xdr:nvSpPr>
        <xdr:cNvPr id="381" name="フローチャート : 判断 380"/>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31132</xdr:rowOff>
    </xdr:from>
    <xdr:ext cx="405111" cy="259045"/>
    <xdr:sp macro="" textlink="">
      <xdr:nvSpPr>
        <xdr:cNvPr id="382" name="n_1aveValue【一般廃棄物処理施設】&#10;有形固定資産減価償却率"/>
        <xdr:cNvSpPr txBox="1"/>
      </xdr:nvSpPr>
      <xdr:spPr>
        <a:xfrm>
          <a:off x="15266043"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34925</xdr:rowOff>
    </xdr:from>
    <xdr:to>
      <xdr:col>22</xdr:col>
      <xdr:colOff>415925</xdr:colOff>
      <xdr:row>41</xdr:row>
      <xdr:rowOff>136525</xdr:rowOff>
    </xdr:to>
    <xdr:sp macro="" textlink="">
      <xdr:nvSpPr>
        <xdr:cNvPr id="388" name="円/楕円 387"/>
        <xdr:cNvSpPr/>
      </xdr:nvSpPr>
      <xdr:spPr>
        <a:xfrm>
          <a:off x="15430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127652</xdr:rowOff>
    </xdr:from>
    <xdr:ext cx="405111" cy="259045"/>
    <xdr:sp macro="" textlink="">
      <xdr:nvSpPr>
        <xdr:cNvPr id="389" name="n_1mainValue【一般廃棄物処理施設】&#10;有形固定資産減価償却率"/>
        <xdr:cNvSpPr txBox="1"/>
      </xdr:nvSpPr>
      <xdr:spPr>
        <a:xfrm>
          <a:off x="15266043"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1" name="テキスト ボックス 40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3" name="テキスト ボックス 40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5" name="テキスト ボックス 40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7" name="テキスト ボックス 40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9" name="テキスト ボックス 40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1" name="直線コネクタ 410"/>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2"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3" name="直線コネクタ 412"/>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4"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5" name="直線コネクタ 414"/>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16"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17" name="フローチャート : 判断 416"/>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129555</xdr:rowOff>
    </xdr:from>
    <xdr:to>
      <xdr:col>31</xdr:col>
      <xdr:colOff>85725</xdr:colOff>
      <xdr:row>41</xdr:row>
      <xdr:rowOff>59705</xdr:rowOff>
    </xdr:to>
    <xdr:sp macro="" textlink="">
      <xdr:nvSpPr>
        <xdr:cNvPr id="418" name="フローチャート : 判断 417"/>
        <xdr:cNvSpPr/>
      </xdr:nvSpPr>
      <xdr:spPr>
        <a:xfrm>
          <a:off x="21272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76232</xdr:rowOff>
    </xdr:from>
    <xdr:ext cx="534377" cy="259045"/>
    <xdr:sp macro="" textlink="">
      <xdr:nvSpPr>
        <xdr:cNvPr id="419" name="n_1aveValue【一般廃棄物処理施設】&#10;一人当たり有形固定資産（償却資産）額"/>
        <xdr:cNvSpPr txBox="1"/>
      </xdr:nvSpPr>
      <xdr:spPr>
        <a:xfrm>
          <a:off x="210434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152248</xdr:rowOff>
    </xdr:from>
    <xdr:to>
      <xdr:col>31</xdr:col>
      <xdr:colOff>85725</xdr:colOff>
      <xdr:row>41</xdr:row>
      <xdr:rowOff>82398</xdr:rowOff>
    </xdr:to>
    <xdr:sp macro="" textlink="">
      <xdr:nvSpPr>
        <xdr:cNvPr id="425" name="円/楕円 424"/>
        <xdr:cNvSpPr/>
      </xdr:nvSpPr>
      <xdr:spPr>
        <a:xfrm>
          <a:off x="21272500" y="70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73525</xdr:rowOff>
    </xdr:from>
    <xdr:ext cx="534377" cy="259045"/>
    <xdr:sp macro="" textlink="">
      <xdr:nvSpPr>
        <xdr:cNvPr id="426" name="n_1mainValue【一般廃棄物処理施設】&#10;一人当たり有形固定資産（償却資産）額"/>
        <xdr:cNvSpPr txBox="1"/>
      </xdr:nvSpPr>
      <xdr:spPr>
        <a:xfrm>
          <a:off x="21043411" y="71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4" name="正方形/長方形 43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3" name="直線コネクタ 4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4" name="テキスト ボックス 45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5" name="直線コネクタ 4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6" name="テキスト ボックス 4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7" name="直線コネクタ 4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8" name="テキスト ボックス 4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9" name="直線コネクタ 4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0" name="テキスト ボックス 4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1" name="直線コネクタ 4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2" name="テキスト ボックス 46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66" name="直線コネクタ 465"/>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67"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68" name="直線コネクタ 467"/>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69"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0" name="直線コネクタ 469"/>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1"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2" name="フローチャート : 判断 471"/>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88264</xdr:rowOff>
    </xdr:from>
    <xdr:to>
      <xdr:col>22</xdr:col>
      <xdr:colOff>415925</xdr:colOff>
      <xdr:row>81</xdr:row>
      <xdr:rowOff>18414</xdr:rowOff>
    </xdr:to>
    <xdr:sp macro="" textlink="">
      <xdr:nvSpPr>
        <xdr:cNvPr id="473" name="フローチャート : 判断 472"/>
        <xdr:cNvSpPr/>
      </xdr:nvSpPr>
      <xdr:spPr>
        <a:xfrm>
          <a:off x="15430500" y="1380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34941</xdr:rowOff>
    </xdr:from>
    <xdr:ext cx="405111" cy="259045"/>
    <xdr:sp macro="" textlink="">
      <xdr:nvSpPr>
        <xdr:cNvPr id="474" name="n_1aveValue【消防施設】&#10;有形固定資産減価償却率"/>
        <xdr:cNvSpPr txBox="1"/>
      </xdr:nvSpPr>
      <xdr:spPr>
        <a:xfrm>
          <a:off x="15266043"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42545</xdr:rowOff>
    </xdr:from>
    <xdr:to>
      <xdr:col>22</xdr:col>
      <xdr:colOff>415925</xdr:colOff>
      <xdr:row>83</xdr:row>
      <xdr:rowOff>144145</xdr:rowOff>
    </xdr:to>
    <xdr:sp macro="" textlink="">
      <xdr:nvSpPr>
        <xdr:cNvPr id="480" name="円/楕円 479"/>
        <xdr:cNvSpPr/>
      </xdr:nvSpPr>
      <xdr:spPr>
        <a:xfrm>
          <a:off x="15430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135272</xdr:rowOff>
    </xdr:from>
    <xdr:ext cx="405111" cy="259045"/>
    <xdr:sp macro="" textlink="">
      <xdr:nvSpPr>
        <xdr:cNvPr id="481" name="n_1mainValue【消防施設】&#10;有形固定資産減価償却率"/>
        <xdr:cNvSpPr txBox="1"/>
      </xdr:nvSpPr>
      <xdr:spPr>
        <a:xfrm>
          <a:off x="15266043"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2" name="直線コネクタ 4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3" name="テキスト ボックス 4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4" name="直線コネクタ 4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5" name="テキスト ボックス 4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6" name="直線コネクタ 4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7" name="テキスト ボックス 4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8" name="直線コネクタ 4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9" name="テキスト ボックス 4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0" name="直線コネクタ 4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1" name="テキスト ボックス 5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2" name="直線コネクタ 5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3" name="テキスト ボックス 5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07" name="直線コネクタ 506"/>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08"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09" name="直線コネクタ 508"/>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0"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1" name="直線コネクタ 510"/>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2"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3" name="フローチャート : 判断 512"/>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41184</xdr:rowOff>
    </xdr:from>
    <xdr:to>
      <xdr:col>31</xdr:col>
      <xdr:colOff>85725</xdr:colOff>
      <xdr:row>81</xdr:row>
      <xdr:rowOff>142784</xdr:rowOff>
    </xdr:to>
    <xdr:sp macro="" textlink="">
      <xdr:nvSpPr>
        <xdr:cNvPr id="514" name="フローチャート : 判断 513"/>
        <xdr:cNvSpPr/>
      </xdr:nvSpPr>
      <xdr:spPr>
        <a:xfrm>
          <a:off x="21272500" y="1392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133911</xdr:rowOff>
    </xdr:from>
    <xdr:ext cx="469744" cy="259045"/>
    <xdr:sp macro="" textlink="">
      <xdr:nvSpPr>
        <xdr:cNvPr id="515" name="n_1aveValue【消防施設】&#10;一人当たり面積"/>
        <xdr:cNvSpPr txBox="1"/>
      </xdr:nvSpPr>
      <xdr:spPr>
        <a:xfrm>
          <a:off x="21075727" y="140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121194</xdr:rowOff>
    </xdr:from>
    <xdr:to>
      <xdr:col>31</xdr:col>
      <xdr:colOff>85725</xdr:colOff>
      <xdr:row>81</xdr:row>
      <xdr:rowOff>51344</xdr:rowOff>
    </xdr:to>
    <xdr:sp macro="" textlink="">
      <xdr:nvSpPr>
        <xdr:cNvPr id="521" name="円/楕円 520"/>
        <xdr:cNvSpPr/>
      </xdr:nvSpPr>
      <xdr:spPr>
        <a:xfrm>
          <a:off x="21272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67871</xdr:rowOff>
    </xdr:from>
    <xdr:ext cx="469744" cy="259045"/>
    <xdr:sp macro="" textlink="">
      <xdr:nvSpPr>
        <xdr:cNvPr id="522" name="n_1mainValue【消防施設】&#10;一人当たり面積"/>
        <xdr:cNvSpPr txBox="1"/>
      </xdr:nvSpPr>
      <xdr:spPr>
        <a:xfrm>
          <a:off x="21075727" y="1361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3" name="直線コネクタ 5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4" name="テキスト ボックス 53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5" name="直線コネクタ 5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6" name="テキスト ボックス 5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7" name="直線コネクタ 5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8" name="テキスト ボックス 5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9" name="直線コネクタ 5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0" name="テキスト ボックス 5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1" name="直線コネクタ 5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2" name="テキスト ボックス 5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46" name="直線コネクタ 545"/>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47"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48" name="直線コネクタ 547"/>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49"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0" name="直線コネクタ 549"/>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1"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2" name="フローチャート : 判断 551"/>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553" name="フローチャート : 判断 552"/>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113047</xdr:rowOff>
    </xdr:from>
    <xdr:ext cx="405111" cy="259045"/>
    <xdr:sp macro="" textlink="">
      <xdr:nvSpPr>
        <xdr:cNvPr id="554" name="n_1aveValue【庁舎】&#10;有形固定資産減価償却率"/>
        <xdr:cNvSpPr txBox="1"/>
      </xdr:nvSpPr>
      <xdr:spPr>
        <a:xfrm>
          <a:off x="15266043"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101600</xdr:rowOff>
    </xdr:from>
    <xdr:to>
      <xdr:col>22</xdr:col>
      <xdr:colOff>415925</xdr:colOff>
      <xdr:row>104</xdr:row>
      <xdr:rowOff>31750</xdr:rowOff>
    </xdr:to>
    <xdr:sp macro="" textlink="">
      <xdr:nvSpPr>
        <xdr:cNvPr id="560" name="円/楕円 559"/>
        <xdr:cNvSpPr/>
      </xdr:nvSpPr>
      <xdr:spPr>
        <a:xfrm>
          <a:off x="15430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22877</xdr:rowOff>
    </xdr:from>
    <xdr:ext cx="405111" cy="259045"/>
    <xdr:sp macro="" textlink="">
      <xdr:nvSpPr>
        <xdr:cNvPr id="561" name="n_1mainValue【庁舎】&#10;有形固定資産減価償却率"/>
        <xdr:cNvSpPr txBox="1"/>
      </xdr:nvSpPr>
      <xdr:spPr>
        <a:xfrm>
          <a:off x="15266043"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2" name="テキスト ボックス 5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3" name="直線コネクタ 5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4" name="テキスト ボックス 5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5" name="直線コネクタ 5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6" name="テキスト ボックス 5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7" name="直線コネクタ 5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8" name="テキスト ボックス 5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9" name="直線コネクタ 5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0" name="テキスト ボックス 5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1" name="直線コネクタ 5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2" name="テキスト ボックス 5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3" name="直線コネクタ 5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4" name="テキスト ボックス 5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84364</xdr:rowOff>
    </xdr:from>
    <xdr:to>
      <xdr:col>32</xdr:col>
      <xdr:colOff>186689</xdr:colOff>
      <xdr:row>108</xdr:row>
      <xdr:rowOff>46808</xdr:rowOff>
    </xdr:to>
    <xdr:cxnSp macro="">
      <xdr:nvCxnSpPr>
        <xdr:cNvPr id="588" name="直線コネクタ 587"/>
        <xdr:cNvCxnSpPr/>
      </xdr:nvCxnSpPr>
      <xdr:spPr>
        <a:xfrm flipV="1">
          <a:off x="22160864" y="17400814"/>
          <a:ext cx="0" cy="1162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50635</xdr:rowOff>
    </xdr:from>
    <xdr:ext cx="469744" cy="259045"/>
    <xdr:sp macro="" textlink="">
      <xdr:nvSpPr>
        <xdr:cNvPr id="589" name="【庁舎】&#10;一人当たり面積最小値テキスト"/>
        <xdr:cNvSpPr txBox="1"/>
      </xdr:nvSpPr>
      <xdr:spPr>
        <a:xfrm>
          <a:off x="222504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108</xdr:row>
      <xdr:rowOff>46808</xdr:rowOff>
    </xdr:from>
    <xdr:to>
      <xdr:col>32</xdr:col>
      <xdr:colOff>276225</xdr:colOff>
      <xdr:row>108</xdr:row>
      <xdr:rowOff>46808</xdr:rowOff>
    </xdr:to>
    <xdr:cxnSp macro="">
      <xdr:nvCxnSpPr>
        <xdr:cNvPr id="590" name="直線コネクタ 589"/>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31041</xdr:rowOff>
    </xdr:from>
    <xdr:ext cx="469744" cy="259045"/>
    <xdr:sp macro="" textlink="">
      <xdr:nvSpPr>
        <xdr:cNvPr id="591" name="【庁舎】&#10;一人当たり面積最大値テキスト"/>
        <xdr:cNvSpPr txBox="1"/>
      </xdr:nvSpPr>
      <xdr:spPr>
        <a:xfrm>
          <a:off x="22250400" y="1717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101</xdr:row>
      <xdr:rowOff>84364</xdr:rowOff>
    </xdr:from>
    <xdr:to>
      <xdr:col>32</xdr:col>
      <xdr:colOff>276225</xdr:colOff>
      <xdr:row>101</xdr:row>
      <xdr:rowOff>84364</xdr:rowOff>
    </xdr:to>
    <xdr:cxnSp macro="">
      <xdr:nvCxnSpPr>
        <xdr:cNvPr id="592" name="直線コネクタ 591"/>
        <xdr:cNvCxnSpPr/>
      </xdr:nvCxnSpPr>
      <xdr:spPr>
        <a:xfrm>
          <a:off x="22072600" y="1740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163847</xdr:rowOff>
    </xdr:from>
    <xdr:ext cx="469744" cy="259045"/>
    <xdr:sp macro="" textlink="">
      <xdr:nvSpPr>
        <xdr:cNvPr id="593" name="【庁舎】&#10;一人当たり面積平均値テキスト"/>
        <xdr:cNvSpPr txBox="1"/>
      </xdr:nvSpPr>
      <xdr:spPr>
        <a:xfrm>
          <a:off x="222504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13970</xdr:rowOff>
    </xdr:from>
    <xdr:to>
      <xdr:col>32</xdr:col>
      <xdr:colOff>238125</xdr:colOff>
      <xdr:row>105</xdr:row>
      <xdr:rowOff>115570</xdr:rowOff>
    </xdr:to>
    <xdr:sp macro="" textlink="">
      <xdr:nvSpPr>
        <xdr:cNvPr id="594" name="フローチャート : 判断 593"/>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103777</xdr:rowOff>
    </xdr:from>
    <xdr:to>
      <xdr:col>31</xdr:col>
      <xdr:colOff>85725</xdr:colOff>
      <xdr:row>105</xdr:row>
      <xdr:rowOff>33927</xdr:rowOff>
    </xdr:to>
    <xdr:sp macro="" textlink="">
      <xdr:nvSpPr>
        <xdr:cNvPr id="595" name="フローチャート : 判断 594"/>
        <xdr:cNvSpPr/>
      </xdr:nvSpPr>
      <xdr:spPr>
        <a:xfrm>
          <a:off x="2127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25054</xdr:rowOff>
    </xdr:from>
    <xdr:ext cx="469744" cy="259045"/>
    <xdr:sp macro="" textlink="">
      <xdr:nvSpPr>
        <xdr:cNvPr id="596" name="n_1aveValue【庁舎】&#10;一人当たり面積"/>
        <xdr:cNvSpPr txBox="1"/>
      </xdr:nvSpPr>
      <xdr:spPr>
        <a:xfrm>
          <a:off x="21075727" y="180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98</xdr:row>
      <xdr:rowOff>156029</xdr:rowOff>
    </xdr:from>
    <xdr:to>
      <xdr:col>31</xdr:col>
      <xdr:colOff>85725</xdr:colOff>
      <xdr:row>99</xdr:row>
      <xdr:rowOff>86179</xdr:rowOff>
    </xdr:to>
    <xdr:sp macro="" textlink="">
      <xdr:nvSpPr>
        <xdr:cNvPr id="602" name="円/楕円 601"/>
        <xdr:cNvSpPr/>
      </xdr:nvSpPr>
      <xdr:spPr>
        <a:xfrm>
          <a:off x="21272500" y="169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102706</xdr:rowOff>
    </xdr:from>
    <xdr:ext cx="469744" cy="259045"/>
    <xdr:sp macro="" textlink="">
      <xdr:nvSpPr>
        <xdr:cNvPr id="603" name="n_1mainValue【庁舎】&#10;一人当たり面積"/>
        <xdr:cNvSpPr txBox="1"/>
      </xdr:nvSpPr>
      <xdr:spPr>
        <a:xfrm>
          <a:off x="21075727" y="1673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年度時点では図書館が類似団体平均を大幅に上回っているが、平成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年度に建替を実施しており、今後の数値は平均以下となる見込みである。その他の施設も、減価償却率の高い施設を中心に、公共施設等総合管理計画に基づき、順次老朽化対策を実施していく予定である。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20483023</v>
      </c>
      <c r="BO4" s="381"/>
      <c r="BP4" s="381"/>
      <c r="BQ4" s="381"/>
      <c r="BR4" s="381"/>
      <c r="BS4" s="381"/>
      <c r="BT4" s="381"/>
      <c r="BU4" s="382"/>
      <c r="BV4" s="380">
        <v>19343610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5.3</v>
      </c>
      <c r="CU4" s="387"/>
      <c r="CV4" s="387"/>
      <c r="CW4" s="387"/>
      <c r="CX4" s="387"/>
      <c r="CY4" s="387"/>
      <c r="CZ4" s="387"/>
      <c r="DA4" s="388"/>
      <c r="DB4" s="386">
        <v>7.8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19528350</v>
      </c>
      <c r="BO5" s="418"/>
      <c r="BP5" s="418"/>
      <c r="BQ5" s="418"/>
      <c r="BR5" s="418"/>
      <c r="BS5" s="418"/>
      <c r="BT5" s="418"/>
      <c r="BU5" s="419"/>
      <c r="BV5" s="417">
        <v>18133320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93.2</v>
      </c>
      <c r="CU5" s="415"/>
      <c r="CV5" s="415"/>
      <c r="CW5" s="415"/>
      <c r="CX5" s="415"/>
      <c r="CY5" s="415"/>
      <c r="CZ5" s="415"/>
      <c r="DA5" s="416"/>
      <c r="DB5" s="414">
        <v>88.8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954673</v>
      </c>
      <c r="BO6" s="418"/>
      <c r="BP6" s="418"/>
      <c r="BQ6" s="418"/>
      <c r="BR6" s="418"/>
      <c r="BS6" s="418"/>
      <c r="BT6" s="418"/>
      <c r="BU6" s="419"/>
      <c r="BV6" s="417">
        <v>1210290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97.1</v>
      </c>
      <c r="CU6" s="455"/>
      <c r="CV6" s="455"/>
      <c r="CW6" s="455"/>
      <c r="CX6" s="455"/>
      <c r="CY6" s="455"/>
      <c r="CZ6" s="455"/>
      <c r="DA6" s="456"/>
      <c r="DB6" s="454">
        <v>93.5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402146</v>
      </c>
      <c r="BO7" s="418"/>
      <c r="BP7" s="418"/>
      <c r="BQ7" s="418"/>
      <c r="BR7" s="418"/>
      <c r="BS7" s="418"/>
      <c r="BT7" s="418"/>
      <c r="BU7" s="419"/>
      <c r="BV7" s="417">
        <v>352235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10501556</v>
      </c>
      <c r="CU7" s="418"/>
      <c r="CV7" s="418"/>
      <c r="CW7" s="418"/>
      <c r="CX7" s="418"/>
      <c r="CY7" s="418"/>
      <c r="CZ7" s="418"/>
      <c r="DA7" s="419"/>
      <c r="DB7" s="417">
        <v>11036879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552527</v>
      </c>
      <c r="BO8" s="418"/>
      <c r="BP8" s="418"/>
      <c r="BQ8" s="418"/>
      <c r="BR8" s="418"/>
      <c r="BS8" s="418"/>
      <c r="BT8" s="418"/>
      <c r="BU8" s="419"/>
      <c r="BV8" s="417">
        <v>858055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0.24</v>
      </c>
      <c r="CU8" s="458"/>
      <c r="CV8" s="458"/>
      <c r="CW8" s="458"/>
      <c r="CX8" s="458"/>
      <c r="CY8" s="458"/>
      <c r="CZ8" s="458"/>
      <c r="DA8" s="459"/>
      <c r="DB8" s="457">
        <v>0.23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22332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-305528</v>
      </c>
      <c r="BO9" s="418"/>
      <c r="BP9" s="418"/>
      <c r="BQ9" s="418"/>
      <c r="BR9" s="418"/>
      <c r="BS9" s="418"/>
      <c r="BT9" s="418"/>
      <c r="BU9" s="419"/>
      <c r="BV9" s="417">
        <v>-28831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14.6</v>
      </c>
      <c r="CU9" s="415"/>
      <c r="CV9" s="415"/>
      <c r="CW9" s="415"/>
      <c r="CX9" s="415"/>
      <c r="CY9" s="415"/>
      <c r="CZ9" s="415"/>
      <c r="DA9" s="416"/>
      <c r="DB9" s="414">
        <v>14.7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24423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254640</v>
      </c>
      <c r="BO10" s="418"/>
      <c r="BP10" s="418"/>
      <c r="BQ10" s="418"/>
      <c r="BR10" s="418"/>
      <c r="BS10" s="418"/>
      <c r="BT10" s="418"/>
      <c r="BU10" s="419"/>
      <c r="BV10" s="417">
        <v>257921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45000</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22812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400000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22609</v>
      </c>
      <c r="S13" s="499"/>
      <c r="T13" s="499"/>
      <c r="U13" s="499"/>
      <c r="V13" s="500"/>
      <c r="W13" s="433" t="s">
        <v>124</v>
      </c>
      <c r="X13" s="434"/>
      <c r="Y13" s="434"/>
      <c r="Z13" s="434"/>
      <c r="AA13" s="434"/>
      <c r="AB13" s="424"/>
      <c r="AC13" s="468">
        <v>3588</v>
      </c>
      <c r="AD13" s="469"/>
      <c r="AE13" s="469"/>
      <c r="AF13" s="469"/>
      <c r="AG13" s="508"/>
      <c r="AH13" s="468">
        <v>4179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-450888</v>
      </c>
      <c r="BO13" s="418"/>
      <c r="BP13" s="418"/>
      <c r="BQ13" s="418"/>
      <c r="BR13" s="418"/>
      <c r="BS13" s="418"/>
      <c r="BT13" s="418"/>
      <c r="BU13" s="419"/>
      <c r="BV13" s="417">
        <v>274090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4.4000000000000004</v>
      </c>
      <c r="CU13" s="415"/>
      <c r="CV13" s="415"/>
      <c r="CW13" s="415"/>
      <c r="CX13" s="415"/>
      <c r="CY13" s="415"/>
      <c r="CZ13" s="415"/>
      <c r="DA13" s="416"/>
      <c r="DB13" s="414">
        <v>4.5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23278</v>
      </c>
      <c r="S14" s="499"/>
      <c r="T14" s="499"/>
      <c r="U14" s="499"/>
      <c r="V14" s="500"/>
      <c r="W14" s="407"/>
      <c r="X14" s="408"/>
      <c r="Y14" s="408"/>
      <c r="Z14" s="408"/>
      <c r="AA14" s="408"/>
      <c r="AB14" s="397"/>
      <c r="AC14" s="501">
        <v>31.6</v>
      </c>
      <c r="AD14" s="502"/>
      <c r="AE14" s="502"/>
      <c r="AF14" s="502"/>
      <c r="AG14" s="503"/>
      <c r="AH14" s="501">
        <v>33.799999999999997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v>2.4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23094</v>
      </c>
      <c r="S15" s="499"/>
      <c r="T15" s="499"/>
      <c r="U15" s="499"/>
      <c r="V15" s="500"/>
      <c r="W15" s="433" t="s">
        <v>131</v>
      </c>
      <c r="X15" s="434"/>
      <c r="Y15" s="434"/>
      <c r="Z15" s="434"/>
      <c r="AA15" s="434"/>
      <c r="AB15" s="424"/>
      <c r="AC15" s="468">
        <v>1401</v>
      </c>
      <c r="AD15" s="469"/>
      <c r="AE15" s="469"/>
      <c r="AF15" s="469"/>
      <c r="AG15" s="508"/>
      <c r="AH15" s="468">
        <v>1558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2064457</v>
      </c>
      <c r="BO15" s="381"/>
      <c r="BP15" s="381"/>
      <c r="BQ15" s="381"/>
      <c r="BR15" s="381"/>
      <c r="BS15" s="381"/>
      <c r="BT15" s="381"/>
      <c r="BU15" s="382"/>
      <c r="BV15" s="380">
        <v>2035518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12.3</v>
      </c>
      <c r="AD16" s="502"/>
      <c r="AE16" s="502"/>
      <c r="AF16" s="502"/>
      <c r="AG16" s="503"/>
      <c r="AH16" s="501">
        <v>12.6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8651583</v>
      </c>
      <c r="BO16" s="418"/>
      <c r="BP16" s="418"/>
      <c r="BQ16" s="418"/>
      <c r="BR16" s="418"/>
      <c r="BS16" s="418"/>
      <c r="BT16" s="418"/>
      <c r="BU16" s="419"/>
      <c r="BV16" s="417">
        <v>8654931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6366</v>
      </c>
      <c r="AD17" s="469"/>
      <c r="AE17" s="469"/>
      <c r="AF17" s="469"/>
      <c r="AG17" s="508"/>
      <c r="AH17" s="468">
        <v>6615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2546392</v>
      </c>
      <c r="BO17" s="418"/>
      <c r="BP17" s="418"/>
      <c r="BQ17" s="418"/>
      <c r="BR17" s="418"/>
      <c r="BS17" s="418"/>
      <c r="BT17" s="418"/>
      <c r="BU17" s="419"/>
      <c r="BV17" s="417">
        <v>2512221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477.53</v>
      </c>
      <c r="M18" s="530"/>
      <c r="N18" s="530"/>
      <c r="O18" s="530"/>
      <c r="P18" s="530"/>
      <c r="Q18" s="530"/>
      <c r="R18" s="531"/>
      <c r="S18" s="531"/>
      <c r="T18" s="531"/>
      <c r="U18" s="531"/>
      <c r="V18" s="532"/>
      <c r="W18" s="435"/>
      <c r="X18" s="436"/>
      <c r="Y18" s="436"/>
      <c r="Z18" s="436"/>
      <c r="AA18" s="436"/>
      <c r="AB18" s="427"/>
      <c r="AC18" s="533">
        <v>56.1</v>
      </c>
      <c r="AD18" s="534"/>
      <c r="AE18" s="534"/>
      <c r="AF18" s="534"/>
      <c r="AG18" s="535"/>
      <c r="AH18" s="533">
        <v>53.6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9884837</v>
      </c>
      <c r="BO18" s="418"/>
      <c r="BP18" s="418"/>
      <c r="BQ18" s="418"/>
      <c r="BR18" s="418"/>
      <c r="BS18" s="418"/>
      <c r="BT18" s="418"/>
      <c r="BU18" s="419"/>
      <c r="BV18" s="417">
        <v>9886763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47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13718940</v>
      </c>
      <c r="BO19" s="418"/>
      <c r="BP19" s="418"/>
      <c r="BQ19" s="418"/>
      <c r="BR19" s="418"/>
      <c r="BS19" s="418"/>
      <c r="BT19" s="418"/>
      <c r="BU19" s="419"/>
      <c r="BV19" s="417">
        <v>13930390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9100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14700373</v>
      </c>
      <c r="BO23" s="418"/>
      <c r="BP23" s="418"/>
      <c r="BQ23" s="418"/>
      <c r="BR23" s="418"/>
      <c r="BS23" s="418"/>
      <c r="BT23" s="418"/>
      <c r="BU23" s="419"/>
      <c r="BV23" s="417">
        <v>15577005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8140</v>
      </c>
      <c r="R24" s="469"/>
      <c r="S24" s="469"/>
      <c r="T24" s="469"/>
      <c r="U24" s="469"/>
      <c r="V24" s="508"/>
      <c r="W24" s="563"/>
      <c r="X24" s="551"/>
      <c r="Y24" s="552"/>
      <c r="Z24" s="467" t="s">
        <v>155</v>
      </c>
      <c r="AA24" s="447"/>
      <c r="AB24" s="447"/>
      <c r="AC24" s="447"/>
      <c r="AD24" s="447"/>
      <c r="AE24" s="447"/>
      <c r="AF24" s="447"/>
      <c r="AG24" s="448"/>
      <c r="AH24" s="468">
        <v>313</v>
      </c>
      <c r="AI24" s="469"/>
      <c r="AJ24" s="469"/>
      <c r="AK24" s="469"/>
      <c r="AL24" s="508"/>
      <c r="AM24" s="468">
        <v>1044794</v>
      </c>
      <c r="AN24" s="469"/>
      <c r="AO24" s="469"/>
      <c r="AP24" s="469"/>
      <c r="AQ24" s="469"/>
      <c r="AR24" s="508"/>
      <c r="AS24" s="468">
        <v>3338</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10016839</v>
      </c>
      <c r="BO24" s="418"/>
      <c r="BP24" s="418"/>
      <c r="BQ24" s="418"/>
      <c r="BR24" s="418"/>
      <c r="BS24" s="418"/>
      <c r="BT24" s="418"/>
      <c r="BU24" s="419"/>
      <c r="BV24" s="417">
        <v>10785105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6530</v>
      </c>
      <c r="R25" s="469"/>
      <c r="S25" s="469"/>
      <c r="T25" s="469"/>
      <c r="U25" s="469"/>
      <c r="V25" s="508"/>
      <c r="W25" s="563"/>
      <c r="X25" s="551"/>
      <c r="Y25" s="552"/>
      <c r="Z25" s="467" t="s">
        <v>158</v>
      </c>
      <c r="AA25" s="447"/>
      <c r="AB25" s="447"/>
      <c r="AC25" s="447"/>
      <c r="AD25" s="447"/>
      <c r="AE25" s="447"/>
      <c r="AF25" s="447"/>
      <c r="AG25" s="448"/>
      <c r="AH25" s="468">
        <v>58</v>
      </c>
      <c r="AI25" s="469"/>
      <c r="AJ25" s="469"/>
      <c r="AK25" s="469"/>
      <c r="AL25" s="508"/>
      <c r="AM25" s="468">
        <v>155034</v>
      </c>
      <c r="AN25" s="469"/>
      <c r="AO25" s="469"/>
      <c r="AP25" s="469"/>
      <c r="AQ25" s="469"/>
      <c r="AR25" s="508"/>
      <c r="AS25" s="468">
        <v>2673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6832018</v>
      </c>
      <c r="BO25" s="381"/>
      <c r="BP25" s="381"/>
      <c r="BQ25" s="381"/>
      <c r="BR25" s="381"/>
      <c r="BS25" s="381"/>
      <c r="BT25" s="381"/>
      <c r="BU25" s="382"/>
      <c r="BV25" s="380">
        <v>3794744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5850</v>
      </c>
      <c r="R26" s="469"/>
      <c r="S26" s="469"/>
      <c r="T26" s="469"/>
      <c r="U26" s="469"/>
      <c r="V26" s="508"/>
      <c r="W26" s="563"/>
      <c r="X26" s="551"/>
      <c r="Y26" s="552"/>
      <c r="Z26" s="467" t="s">
        <v>161</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4020</v>
      </c>
      <c r="R27" s="469"/>
      <c r="S27" s="469"/>
      <c r="T27" s="469"/>
      <c r="U27" s="469"/>
      <c r="V27" s="508"/>
      <c r="W27" s="563"/>
      <c r="X27" s="551"/>
      <c r="Y27" s="552"/>
      <c r="Z27" s="467" t="s">
        <v>164</v>
      </c>
      <c r="AA27" s="447"/>
      <c r="AB27" s="447"/>
      <c r="AC27" s="447"/>
      <c r="AD27" s="447"/>
      <c r="AE27" s="447"/>
      <c r="AF27" s="447"/>
      <c r="AG27" s="448"/>
      <c r="AH27" s="468">
        <v>8</v>
      </c>
      <c r="AI27" s="469"/>
      <c r="AJ27" s="469"/>
      <c r="AK27" s="469"/>
      <c r="AL27" s="508"/>
      <c r="AM27" s="468">
        <v>31389</v>
      </c>
      <c r="AN27" s="469"/>
      <c r="AO27" s="469"/>
      <c r="AP27" s="469"/>
      <c r="AQ27" s="469"/>
      <c r="AR27" s="508"/>
      <c r="AS27" s="468">
        <v>3924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80000</v>
      </c>
      <c r="BO27" s="587"/>
      <c r="BP27" s="587"/>
      <c r="BQ27" s="587"/>
      <c r="BR27" s="587"/>
      <c r="BS27" s="587"/>
      <c r="BT27" s="587"/>
      <c r="BU27" s="588"/>
      <c r="BV27" s="586">
        <v>80000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3620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3874267</v>
      </c>
      <c r="BO28" s="381"/>
      <c r="BP28" s="381"/>
      <c r="BQ28" s="381"/>
      <c r="BR28" s="381"/>
      <c r="BS28" s="381"/>
      <c r="BT28" s="381"/>
      <c r="BU28" s="382"/>
      <c r="BV28" s="380">
        <v>4019627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16</v>
      </c>
      <c r="M29" s="469"/>
      <c r="N29" s="469"/>
      <c r="O29" s="469"/>
      <c r="P29" s="508"/>
      <c r="Q29" s="468">
        <v>3400</v>
      </c>
      <c r="R29" s="469"/>
      <c r="S29" s="469"/>
      <c r="T29" s="469"/>
      <c r="U29" s="469"/>
      <c r="V29" s="508"/>
      <c r="W29" s="564"/>
      <c r="X29" s="565"/>
      <c r="Y29" s="566"/>
      <c r="Z29" s="467" t="s">
        <v>171</v>
      </c>
      <c r="AA29" s="447"/>
      <c r="AB29" s="447"/>
      <c r="AC29" s="447"/>
      <c r="AD29" s="447"/>
      <c r="AE29" s="447"/>
      <c r="AF29" s="447"/>
      <c r="AG29" s="448"/>
      <c r="AH29" s="468">
        <v>321</v>
      </c>
      <c r="AI29" s="469"/>
      <c r="AJ29" s="469"/>
      <c r="AK29" s="469"/>
      <c r="AL29" s="508"/>
      <c r="AM29" s="468">
        <v>1076183</v>
      </c>
      <c r="AN29" s="469"/>
      <c r="AO29" s="469"/>
      <c r="AP29" s="469"/>
      <c r="AQ29" s="469"/>
      <c r="AR29" s="508"/>
      <c r="AS29" s="468">
        <v>3353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746299</v>
      </c>
      <c r="BO29" s="418"/>
      <c r="BP29" s="418"/>
      <c r="BQ29" s="418"/>
      <c r="BR29" s="418"/>
      <c r="BS29" s="418"/>
      <c r="BT29" s="418"/>
      <c r="BU29" s="419"/>
      <c r="BV29" s="417">
        <v>592055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4932009</v>
      </c>
      <c r="BO30" s="587"/>
      <c r="BP30" s="587"/>
      <c r="BQ30" s="587"/>
      <c r="BR30" s="587"/>
      <c r="BS30" s="587"/>
      <c r="BT30" s="587"/>
      <c r="BU30" s="588"/>
      <c r="BV30" s="586">
        <v>5313616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大分県消防等補償組合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竹田市土地開発公社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市立こども診療所特別会計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大分県交通災害共済組合（交通災害共済事業会計）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荻町まちおこし（有）</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長湯温泉療養文化館特別会計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IF('各会計、関係団体の財政状況及び健全化判断比率'!B34="","",'各会計、関係団体の財政状況及び健全化判断比率'!B34)</f>
        <v>浄化槽整備推進事業特別会計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大分県市町村会館管理組合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（一財）久住やすらぎ観光公社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IF('各会計、関係団体の財政状況及び健全化判断比率'!B35="","",'各会計、関係団体の財政状況及び健全化判断比率'!B35)</f>
        <v>国民宿舎久住高原荘事業特別会計</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大分県後期高齢者広域連合（普通会計）</v>
      </c>
      <c r="BZ37" s="599"/>
      <c r="CA37" s="599"/>
      <c r="CB37" s="599"/>
      <c r="CC37" s="599"/>
      <c r="CD37" s="599"/>
      <c r="CE37" s="599"/>
      <c r="CF37" s="599"/>
      <c r="CG37" s="599"/>
      <c r="CH37" s="599"/>
      <c r="CI37" s="599"/>
      <c r="CJ37" s="599"/>
      <c r="CK37" s="599"/>
      <c r="CL37" s="599"/>
      <c r="CM37" s="599"/>
      <c r="CN37" s="167"/>
      <c r="CO37" s="598">
        <f t="shared" si="3"/>
        <v>20</v>
      </c>
      <c r="CP37" s="598"/>
      <c r="CQ37" s="599" t="str">
        <f>IF('各会計、関係団体の財政状況及び健全化判断比率'!BS10="","",'各会計、関係団体の財政状況及び健全化判断比率'!BS10)</f>
        <v>（一社）農村商社わかば</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大分県後期高齢者広域連合（後期高齢者医療事業会計）</v>
      </c>
      <c r="BZ38" s="599"/>
      <c r="CA38" s="599"/>
      <c r="CB38" s="599"/>
      <c r="CC38" s="599"/>
      <c r="CD38" s="599"/>
      <c r="CE38" s="599"/>
      <c r="CF38" s="599"/>
      <c r="CG38" s="599"/>
      <c r="CH38" s="599"/>
      <c r="CI38" s="599"/>
      <c r="CJ38" s="599"/>
      <c r="CK38" s="599"/>
      <c r="CL38" s="599"/>
      <c r="CM38" s="599"/>
      <c r="CN38" s="167"/>
      <c r="CO38" s="598">
        <f t="shared" si="3"/>
        <v>21</v>
      </c>
      <c r="CP38" s="598"/>
      <c r="CQ38" s="599" t="str">
        <f>IF('各会計、関係団体の財政状況及び健全化判断比率'!BS11="","",'各会計、関係団体の財政状況及び健全化判断比率'!BS11)</f>
        <v>まちづくりたけた（株）</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22</v>
      </c>
      <c r="CP39" s="598"/>
      <c r="CQ39" s="599" t="str">
        <f>IF('各会計、関係団体の財政状況及び健全化判断比率'!BS12="","",'各会計、関係団体の財政状況及び健全化判断比率'!BS12)</f>
        <v>（公社）大分県農業農村振興公社</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1920267</v>
      </c>
      <c r="S5" s="615"/>
      <c r="T5" s="615"/>
      <c r="U5" s="615"/>
      <c r="V5" s="615"/>
      <c r="W5" s="615"/>
      <c r="X5" s="615"/>
      <c r="Y5" s="616"/>
      <c r="Z5" s="617">
        <v>9.4</v>
      </c>
      <c r="AA5" s="617"/>
      <c r="AB5" s="617"/>
      <c r="AC5" s="617"/>
      <c r="AD5" s="618">
        <v>1900114</v>
      </c>
      <c r="AE5" s="618"/>
      <c r="AF5" s="618"/>
      <c r="AG5" s="618"/>
      <c r="AH5" s="618"/>
      <c r="AI5" s="618"/>
      <c r="AJ5" s="618"/>
      <c r="AK5" s="618"/>
      <c r="AL5" s="619">
        <v>18.7</v>
      </c>
      <c r="AM5" s="620"/>
      <c r="AN5" s="620"/>
      <c r="AO5" s="621"/>
      <c r="AP5" s="611" t="s">
        <v>210</v>
      </c>
      <c r="AQ5" s="612"/>
      <c r="AR5" s="612"/>
      <c r="AS5" s="612"/>
      <c r="AT5" s="612"/>
      <c r="AU5" s="612"/>
      <c r="AV5" s="612"/>
      <c r="AW5" s="612"/>
      <c r="AX5" s="612"/>
      <c r="AY5" s="612"/>
      <c r="AZ5" s="612"/>
      <c r="BA5" s="612"/>
      <c r="BB5" s="612"/>
      <c r="BC5" s="612"/>
      <c r="BD5" s="612"/>
      <c r="BE5" s="612"/>
      <c r="BF5" s="613"/>
      <c r="BG5" s="625">
        <v>1881800</v>
      </c>
      <c r="BH5" s="626"/>
      <c r="BI5" s="626"/>
      <c r="BJ5" s="626"/>
      <c r="BK5" s="626"/>
      <c r="BL5" s="626"/>
      <c r="BM5" s="626"/>
      <c r="BN5" s="627"/>
      <c r="BO5" s="628">
        <v>98</v>
      </c>
      <c r="BP5" s="628"/>
      <c r="BQ5" s="628"/>
      <c r="BR5" s="628"/>
      <c r="BS5" s="629">
        <v>10300</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273607</v>
      </c>
      <c r="S6" s="626"/>
      <c r="T6" s="626"/>
      <c r="U6" s="626"/>
      <c r="V6" s="626"/>
      <c r="W6" s="626"/>
      <c r="X6" s="626"/>
      <c r="Y6" s="627"/>
      <c r="Z6" s="628">
        <v>1.3</v>
      </c>
      <c r="AA6" s="628"/>
      <c r="AB6" s="628"/>
      <c r="AC6" s="628"/>
      <c r="AD6" s="629">
        <v>273607</v>
      </c>
      <c r="AE6" s="629"/>
      <c r="AF6" s="629"/>
      <c r="AG6" s="629"/>
      <c r="AH6" s="629"/>
      <c r="AI6" s="629"/>
      <c r="AJ6" s="629"/>
      <c r="AK6" s="629"/>
      <c r="AL6" s="630">
        <v>2.7</v>
      </c>
      <c r="AM6" s="631"/>
      <c r="AN6" s="631"/>
      <c r="AO6" s="632"/>
      <c r="AP6" s="622" t="s">
        <v>215</v>
      </c>
      <c r="AQ6" s="623"/>
      <c r="AR6" s="623"/>
      <c r="AS6" s="623"/>
      <c r="AT6" s="623"/>
      <c r="AU6" s="623"/>
      <c r="AV6" s="623"/>
      <c r="AW6" s="623"/>
      <c r="AX6" s="623"/>
      <c r="AY6" s="623"/>
      <c r="AZ6" s="623"/>
      <c r="BA6" s="623"/>
      <c r="BB6" s="623"/>
      <c r="BC6" s="623"/>
      <c r="BD6" s="623"/>
      <c r="BE6" s="623"/>
      <c r="BF6" s="624"/>
      <c r="BG6" s="625">
        <v>1881800</v>
      </c>
      <c r="BH6" s="626"/>
      <c r="BI6" s="626"/>
      <c r="BJ6" s="626"/>
      <c r="BK6" s="626"/>
      <c r="BL6" s="626"/>
      <c r="BM6" s="626"/>
      <c r="BN6" s="627"/>
      <c r="BO6" s="628">
        <v>98</v>
      </c>
      <c r="BP6" s="628"/>
      <c r="BQ6" s="628"/>
      <c r="BR6" s="628"/>
      <c r="BS6" s="629">
        <v>10300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177027</v>
      </c>
      <c r="CS6" s="626"/>
      <c r="CT6" s="626"/>
      <c r="CU6" s="626"/>
      <c r="CV6" s="626"/>
      <c r="CW6" s="626"/>
      <c r="CX6" s="626"/>
      <c r="CY6" s="627"/>
      <c r="CZ6" s="628">
        <v>0.9</v>
      </c>
      <c r="DA6" s="628"/>
      <c r="DB6" s="628"/>
      <c r="DC6" s="628"/>
      <c r="DD6" s="634" t="s">
        <v>217</v>
      </c>
      <c r="DE6" s="626"/>
      <c r="DF6" s="626"/>
      <c r="DG6" s="626"/>
      <c r="DH6" s="626"/>
      <c r="DI6" s="626"/>
      <c r="DJ6" s="626"/>
      <c r="DK6" s="626"/>
      <c r="DL6" s="626"/>
      <c r="DM6" s="626"/>
      <c r="DN6" s="626"/>
      <c r="DO6" s="626"/>
      <c r="DP6" s="627"/>
      <c r="DQ6" s="634">
        <v>177027</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1738</v>
      </c>
      <c r="S7" s="626"/>
      <c r="T7" s="626"/>
      <c r="U7" s="626"/>
      <c r="V7" s="626"/>
      <c r="W7" s="626"/>
      <c r="X7" s="626"/>
      <c r="Y7" s="627"/>
      <c r="Z7" s="628">
        <v>0</v>
      </c>
      <c r="AA7" s="628"/>
      <c r="AB7" s="628"/>
      <c r="AC7" s="628"/>
      <c r="AD7" s="629">
        <v>1738</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755331</v>
      </c>
      <c r="BH7" s="626"/>
      <c r="BI7" s="626"/>
      <c r="BJ7" s="626"/>
      <c r="BK7" s="626"/>
      <c r="BL7" s="626"/>
      <c r="BM7" s="626"/>
      <c r="BN7" s="627"/>
      <c r="BO7" s="628">
        <v>39.299999999999997</v>
      </c>
      <c r="BP7" s="628"/>
      <c r="BQ7" s="628"/>
      <c r="BR7" s="628"/>
      <c r="BS7" s="629">
        <v>10300</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3330241</v>
      </c>
      <c r="CS7" s="626"/>
      <c r="CT7" s="626"/>
      <c r="CU7" s="626"/>
      <c r="CV7" s="626"/>
      <c r="CW7" s="626"/>
      <c r="CX7" s="626"/>
      <c r="CY7" s="627"/>
      <c r="CZ7" s="628">
        <v>17.100000000000001</v>
      </c>
      <c r="DA7" s="628"/>
      <c r="DB7" s="628"/>
      <c r="DC7" s="628"/>
      <c r="DD7" s="634">
        <v>73890</v>
      </c>
      <c r="DE7" s="626"/>
      <c r="DF7" s="626"/>
      <c r="DG7" s="626"/>
      <c r="DH7" s="626"/>
      <c r="DI7" s="626"/>
      <c r="DJ7" s="626"/>
      <c r="DK7" s="626"/>
      <c r="DL7" s="626"/>
      <c r="DM7" s="626"/>
      <c r="DN7" s="626"/>
      <c r="DO7" s="626"/>
      <c r="DP7" s="627"/>
      <c r="DQ7" s="634">
        <v>2641943</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3531</v>
      </c>
      <c r="S8" s="626"/>
      <c r="T8" s="626"/>
      <c r="U8" s="626"/>
      <c r="V8" s="626"/>
      <c r="W8" s="626"/>
      <c r="X8" s="626"/>
      <c r="Y8" s="627"/>
      <c r="Z8" s="628">
        <v>0</v>
      </c>
      <c r="AA8" s="628"/>
      <c r="AB8" s="628"/>
      <c r="AC8" s="628"/>
      <c r="AD8" s="629">
        <v>3531</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32734</v>
      </c>
      <c r="BH8" s="626"/>
      <c r="BI8" s="626"/>
      <c r="BJ8" s="626"/>
      <c r="BK8" s="626"/>
      <c r="BL8" s="626"/>
      <c r="BM8" s="626"/>
      <c r="BN8" s="627"/>
      <c r="BO8" s="628">
        <v>1.7</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5163591</v>
      </c>
      <c r="CS8" s="626"/>
      <c r="CT8" s="626"/>
      <c r="CU8" s="626"/>
      <c r="CV8" s="626"/>
      <c r="CW8" s="626"/>
      <c r="CX8" s="626"/>
      <c r="CY8" s="627"/>
      <c r="CZ8" s="628">
        <v>26.4</v>
      </c>
      <c r="DA8" s="628"/>
      <c r="DB8" s="628"/>
      <c r="DC8" s="628"/>
      <c r="DD8" s="634">
        <v>311386</v>
      </c>
      <c r="DE8" s="626"/>
      <c r="DF8" s="626"/>
      <c r="DG8" s="626"/>
      <c r="DH8" s="626"/>
      <c r="DI8" s="626"/>
      <c r="DJ8" s="626"/>
      <c r="DK8" s="626"/>
      <c r="DL8" s="626"/>
      <c r="DM8" s="626"/>
      <c r="DN8" s="626"/>
      <c r="DO8" s="626"/>
      <c r="DP8" s="627"/>
      <c r="DQ8" s="634">
        <v>2874076</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2322</v>
      </c>
      <c r="S9" s="626"/>
      <c r="T9" s="626"/>
      <c r="U9" s="626"/>
      <c r="V9" s="626"/>
      <c r="W9" s="626"/>
      <c r="X9" s="626"/>
      <c r="Y9" s="627"/>
      <c r="Z9" s="628">
        <v>0</v>
      </c>
      <c r="AA9" s="628"/>
      <c r="AB9" s="628"/>
      <c r="AC9" s="628"/>
      <c r="AD9" s="629">
        <v>2322</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611464</v>
      </c>
      <c r="BH9" s="626"/>
      <c r="BI9" s="626"/>
      <c r="BJ9" s="626"/>
      <c r="BK9" s="626"/>
      <c r="BL9" s="626"/>
      <c r="BM9" s="626"/>
      <c r="BN9" s="627"/>
      <c r="BO9" s="628">
        <v>31.8</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1254428</v>
      </c>
      <c r="CS9" s="626"/>
      <c r="CT9" s="626"/>
      <c r="CU9" s="626"/>
      <c r="CV9" s="626"/>
      <c r="CW9" s="626"/>
      <c r="CX9" s="626"/>
      <c r="CY9" s="627"/>
      <c r="CZ9" s="628">
        <v>6.4</v>
      </c>
      <c r="DA9" s="628"/>
      <c r="DB9" s="628"/>
      <c r="DC9" s="628"/>
      <c r="DD9" s="634">
        <v>243321</v>
      </c>
      <c r="DE9" s="626"/>
      <c r="DF9" s="626"/>
      <c r="DG9" s="626"/>
      <c r="DH9" s="626"/>
      <c r="DI9" s="626"/>
      <c r="DJ9" s="626"/>
      <c r="DK9" s="626"/>
      <c r="DL9" s="626"/>
      <c r="DM9" s="626"/>
      <c r="DN9" s="626"/>
      <c r="DO9" s="626"/>
      <c r="DP9" s="627"/>
      <c r="DQ9" s="634">
        <v>839531</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398723</v>
      </c>
      <c r="S10" s="626"/>
      <c r="T10" s="626"/>
      <c r="U10" s="626"/>
      <c r="V10" s="626"/>
      <c r="W10" s="626"/>
      <c r="X10" s="626"/>
      <c r="Y10" s="627"/>
      <c r="Z10" s="628">
        <v>1.9</v>
      </c>
      <c r="AA10" s="628"/>
      <c r="AB10" s="628"/>
      <c r="AC10" s="628"/>
      <c r="AD10" s="629">
        <v>398723</v>
      </c>
      <c r="AE10" s="629"/>
      <c r="AF10" s="629"/>
      <c r="AG10" s="629"/>
      <c r="AH10" s="629"/>
      <c r="AI10" s="629"/>
      <c r="AJ10" s="629"/>
      <c r="AK10" s="629"/>
      <c r="AL10" s="630">
        <v>3.9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58191</v>
      </c>
      <c r="BH10" s="626"/>
      <c r="BI10" s="626"/>
      <c r="BJ10" s="626"/>
      <c r="BK10" s="626"/>
      <c r="BL10" s="626"/>
      <c r="BM10" s="626"/>
      <c r="BN10" s="627"/>
      <c r="BO10" s="628">
        <v>3</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14479</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7587</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5971</v>
      </c>
      <c r="S11" s="626"/>
      <c r="T11" s="626"/>
      <c r="U11" s="626"/>
      <c r="V11" s="626"/>
      <c r="W11" s="626"/>
      <c r="X11" s="626"/>
      <c r="Y11" s="627"/>
      <c r="Z11" s="628">
        <v>0</v>
      </c>
      <c r="AA11" s="628"/>
      <c r="AB11" s="628"/>
      <c r="AC11" s="628"/>
      <c r="AD11" s="629">
        <v>5971</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52942</v>
      </c>
      <c r="BH11" s="626"/>
      <c r="BI11" s="626"/>
      <c r="BJ11" s="626"/>
      <c r="BK11" s="626"/>
      <c r="BL11" s="626"/>
      <c r="BM11" s="626"/>
      <c r="BN11" s="627"/>
      <c r="BO11" s="628">
        <v>2.8</v>
      </c>
      <c r="BP11" s="628"/>
      <c r="BQ11" s="628"/>
      <c r="BR11" s="628"/>
      <c r="BS11" s="634">
        <v>10300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2320746</v>
      </c>
      <c r="CS11" s="626"/>
      <c r="CT11" s="626"/>
      <c r="CU11" s="626"/>
      <c r="CV11" s="626"/>
      <c r="CW11" s="626"/>
      <c r="CX11" s="626"/>
      <c r="CY11" s="627"/>
      <c r="CZ11" s="628">
        <v>11.9</v>
      </c>
      <c r="DA11" s="628"/>
      <c r="DB11" s="628"/>
      <c r="DC11" s="628"/>
      <c r="DD11" s="634">
        <v>781764</v>
      </c>
      <c r="DE11" s="626"/>
      <c r="DF11" s="626"/>
      <c r="DG11" s="626"/>
      <c r="DH11" s="626"/>
      <c r="DI11" s="626"/>
      <c r="DJ11" s="626"/>
      <c r="DK11" s="626"/>
      <c r="DL11" s="626"/>
      <c r="DM11" s="626"/>
      <c r="DN11" s="626"/>
      <c r="DO11" s="626"/>
      <c r="DP11" s="627"/>
      <c r="DQ11" s="634">
        <v>1254529</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893113</v>
      </c>
      <c r="BH12" s="626"/>
      <c r="BI12" s="626"/>
      <c r="BJ12" s="626"/>
      <c r="BK12" s="626"/>
      <c r="BL12" s="626"/>
      <c r="BM12" s="626"/>
      <c r="BN12" s="627"/>
      <c r="BO12" s="628">
        <v>46.5</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510161</v>
      </c>
      <c r="CS12" s="626"/>
      <c r="CT12" s="626"/>
      <c r="CU12" s="626"/>
      <c r="CV12" s="626"/>
      <c r="CW12" s="626"/>
      <c r="CX12" s="626"/>
      <c r="CY12" s="627"/>
      <c r="CZ12" s="628">
        <v>2.6</v>
      </c>
      <c r="DA12" s="628"/>
      <c r="DB12" s="628"/>
      <c r="DC12" s="628"/>
      <c r="DD12" s="634">
        <v>53433</v>
      </c>
      <c r="DE12" s="626"/>
      <c r="DF12" s="626"/>
      <c r="DG12" s="626"/>
      <c r="DH12" s="626"/>
      <c r="DI12" s="626"/>
      <c r="DJ12" s="626"/>
      <c r="DK12" s="626"/>
      <c r="DL12" s="626"/>
      <c r="DM12" s="626"/>
      <c r="DN12" s="626"/>
      <c r="DO12" s="626"/>
      <c r="DP12" s="627"/>
      <c r="DQ12" s="634">
        <v>360243</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41126</v>
      </c>
      <c r="S13" s="626"/>
      <c r="T13" s="626"/>
      <c r="U13" s="626"/>
      <c r="V13" s="626"/>
      <c r="W13" s="626"/>
      <c r="X13" s="626"/>
      <c r="Y13" s="627"/>
      <c r="Z13" s="628">
        <v>0.2</v>
      </c>
      <c r="AA13" s="628"/>
      <c r="AB13" s="628"/>
      <c r="AC13" s="628"/>
      <c r="AD13" s="629">
        <v>41126</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880308</v>
      </c>
      <c r="BH13" s="626"/>
      <c r="BI13" s="626"/>
      <c r="BJ13" s="626"/>
      <c r="BK13" s="626"/>
      <c r="BL13" s="626"/>
      <c r="BM13" s="626"/>
      <c r="BN13" s="627"/>
      <c r="BO13" s="628">
        <v>45.8</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1123362</v>
      </c>
      <c r="CS13" s="626"/>
      <c r="CT13" s="626"/>
      <c r="CU13" s="626"/>
      <c r="CV13" s="626"/>
      <c r="CW13" s="626"/>
      <c r="CX13" s="626"/>
      <c r="CY13" s="627"/>
      <c r="CZ13" s="628">
        <v>5.8</v>
      </c>
      <c r="DA13" s="628"/>
      <c r="DB13" s="628"/>
      <c r="DC13" s="628"/>
      <c r="DD13" s="634">
        <v>678524</v>
      </c>
      <c r="DE13" s="626"/>
      <c r="DF13" s="626"/>
      <c r="DG13" s="626"/>
      <c r="DH13" s="626"/>
      <c r="DI13" s="626"/>
      <c r="DJ13" s="626"/>
      <c r="DK13" s="626"/>
      <c r="DL13" s="626"/>
      <c r="DM13" s="626"/>
      <c r="DN13" s="626"/>
      <c r="DO13" s="626"/>
      <c r="DP13" s="627"/>
      <c r="DQ13" s="634">
        <v>660785</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93214</v>
      </c>
      <c r="BH14" s="626"/>
      <c r="BI14" s="626"/>
      <c r="BJ14" s="626"/>
      <c r="BK14" s="626"/>
      <c r="BL14" s="626"/>
      <c r="BM14" s="626"/>
      <c r="BN14" s="627"/>
      <c r="BO14" s="628">
        <v>4.9000000000000004</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557468</v>
      </c>
      <c r="CS14" s="626"/>
      <c r="CT14" s="626"/>
      <c r="CU14" s="626"/>
      <c r="CV14" s="626"/>
      <c r="CW14" s="626"/>
      <c r="CX14" s="626"/>
      <c r="CY14" s="627"/>
      <c r="CZ14" s="628">
        <v>2.9</v>
      </c>
      <c r="DA14" s="628"/>
      <c r="DB14" s="628"/>
      <c r="DC14" s="628"/>
      <c r="DD14" s="634">
        <v>49609</v>
      </c>
      <c r="DE14" s="626"/>
      <c r="DF14" s="626"/>
      <c r="DG14" s="626"/>
      <c r="DH14" s="626"/>
      <c r="DI14" s="626"/>
      <c r="DJ14" s="626"/>
      <c r="DK14" s="626"/>
      <c r="DL14" s="626"/>
      <c r="DM14" s="626"/>
      <c r="DN14" s="626"/>
      <c r="DO14" s="626"/>
      <c r="DP14" s="627"/>
      <c r="DQ14" s="634">
        <v>499163</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3637</v>
      </c>
      <c r="S15" s="626"/>
      <c r="T15" s="626"/>
      <c r="U15" s="626"/>
      <c r="V15" s="626"/>
      <c r="W15" s="626"/>
      <c r="X15" s="626"/>
      <c r="Y15" s="627"/>
      <c r="Z15" s="628">
        <v>0</v>
      </c>
      <c r="AA15" s="628"/>
      <c r="AB15" s="628"/>
      <c r="AC15" s="628"/>
      <c r="AD15" s="629">
        <v>3637</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140142</v>
      </c>
      <c r="BH15" s="626"/>
      <c r="BI15" s="626"/>
      <c r="BJ15" s="626"/>
      <c r="BK15" s="626"/>
      <c r="BL15" s="626"/>
      <c r="BM15" s="626"/>
      <c r="BN15" s="627"/>
      <c r="BO15" s="628">
        <v>7.3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2434036</v>
      </c>
      <c r="CS15" s="626"/>
      <c r="CT15" s="626"/>
      <c r="CU15" s="626"/>
      <c r="CV15" s="626"/>
      <c r="CW15" s="626"/>
      <c r="CX15" s="626"/>
      <c r="CY15" s="627"/>
      <c r="CZ15" s="628">
        <v>12.5</v>
      </c>
      <c r="DA15" s="628"/>
      <c r="DB15" s="628"/>
      <c r="DC15" s="628"/>
      <c r="DD15" s="634">
        <v>1264624</v>
      </c>
      <c r="DE15" s="626"/>
      <c r="DF15" s="626"/>
      <c r="DG15" s="626"/>
      <c r="DH15" s="626"/>
      <c r="DI15" s="626"/>
      <c r="DJ15" s="626"/>
      <c r="DK15" s="626"/>
      <c r="DL15" s="626"/>
      <c r="DM15" s="626"/>
      <c r="DN15" s="626"/>
      <c r="DO15" s="626"/>
      <c r="DP15" s="627"/>
      <c r="DQ15" s="634">
        <v>1087296</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8582422</v>
      </c>
      <c r="S16" s="626"/>
      <c r="T16" s="626"/>
      <c r="U16" s="626"/>
      <c r="V16" s="626"/>
      <c r="W16" s="626"/>
      <c r="X16" s="626"/>
      <c r="Y16" s="627"/>
      <c r="Z16" s="628">
        <v>41.9</v>
      </c>
      <c r="AA16" s="628"/>
      <c r="AB16" s="628"/>
      <c r="AC16" s="628"/>
      <c r="AD16" s="629">
        <v>7538063</v>
      </c>
      <c r="AE16" s="629"/>
      <c r="AF16" s="629"/>
      <c r="AG16" s="629"/>
      <c r="AH16" s="629"/>
      <c r="AI16" s="629"/>
      <c r="AJ16" s="629"/>
      <c r="AK16" s="629"/>
      <c r="AL16" s="630">
        <v>74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590526</v>
      </c>
      <c r="CS16" s="626"/>
      <c r="CT16" s="626"/>
      <c r="CU16" s="626"/>
      <c r="CV16" s="626"/>
      <c r="CW16" s="626"/>
      <c r="CX16" s="626"/>
      <c r="CY16" s="627"/>
      <c r="CZ16" s="628">
        <v>3</v>
      </c>
      <c r="DA16" s="628"/>
      <c r="DB16" s="628"/>
      <c r="DC16" s="628"/>
      <c r="DD16" s="634" t="s">
        <v>112</v>
      </c>
      <c r="DE16" s="626"/>
      <c r="DF16" s="626"/>
      <c r="DG16" s="626"/>
      <c r="DH16" s="626"/>
      <c r="DI16" s="626"/>
      <c r="DJ16" s="626"/>
      <c r="DK16" s="626"/>
      <c r="DL16" s="626"/>
      <c r="DM16" s="626"/>
      <c r="DN16" s="626"/>
      <c r="DO16" s="626"/>
      <c r="DP16" s="627"/>
      <c r="DQ16" s="634">
        <v>362942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7538063</v>
      </c>
      <c r="S17" s="626"/>
      <c r="T17" s="626"/>
      <c r="U17" s="626"/>
      <c r="V17" s="626"/>
      <c r="W17" s="626"/>
      <c r="X17" s="626"/>
      <c r="Y17" s="627"/>
      <c r="Z17" s="628">
        <v>36.799999999999997</v>
      </c>
      <c r="AA17" s="628"/>
      <c r="AB17" s="628"/>
      <c r="AC17" s="628"/>
      <c r="AD17" s="629">
        <v>7538063</v>
      </c>
      <c r="AE17" s="629"/>
      <c r="AF17" s="629"/>
      <c r="AG17" s="629"/>
      <c r="AH17" s="629"/>
      <c r="AI17" s="629"/>
      <c r="AJ17" s="629"/>
      <c r="AK17" s="629"/>
      <c r="AL17" s="630">
        <v>74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2052285</v>
      </c>
      <c r="CS17" s="626"/>
      <c r="CT17" s="626"/>
      <c r="CU17" s="626"/>
      <c r="CV17" s="626"/>
      <c r="CW17" s="626"/>
      <c r="CX17" s="626"/>
      <c r="CY17" s="627"/>
      <c r="CZ17" s="628">
        <v>10.5</v>
      </c>
      <c r="DA17" s="628"/>
      <c r="DB17" s="628"/>
      <c r="DC17" s="628"/>
      <c r="DD17" s="634" t="s">
        <v>112</v>
      </c>
      <c r="DE17" s="626"/>
      <c r="DF17" s="626"/>
      <c r="DG17" s="626"/>
      <c r="DH17" s="626"/>
      <c r="DI17" s="626"/>
      <c r="DJ17" s="626"/>
      <c r="DK17" s="626"/>
      <c r="DL17" s="626"/>
      <c r="DM17" s="626"/>
      <c r="DN17" s="626"/>
      <c r="DO17" s="626"/>
      <c r="DP17" s="627"/>
      <c r="DQ17" s="634">
        <v>1999145</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1044359</v>
      </c>
      <c r="S18" s="626"/>
      <c r="T18" s="626"/>
      <c r="U18" s="626"/>
      <c r="V18" s="626"/>
      <c r="W18" s="626"/>
      <c r="X18" s="626"/>
      <c r="Y18" s="627"/>
      <c r="Z18" s="628">
        <v>5.0999999999999996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38467</v>
      </c>
      <c r="BH19" s="626"/>
      <c r="BI19" s="626"/>
      <c r="BJ19" s="626"/>
      <c r="BK19" s="626"/>
      <c r="BL19" s="626"/>
      <c r="BM19" s="626"/>
      <c r="BN19" s="627"/>
      <c r="BO19" s="628">
        <v>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11233344</v>
      </c>
      <c r="S20" s="626"/>
      <c r="T20" s="626"/>
      <c r="U20" s="626"/>
      <c r="V20" s="626"/>
      <c r="W20" s="626"/>
      <c r="X20" s="626"/>
      <c r="Y20" s="627"/>
      <c r="Z20" s="628">
        <v>54.8</v>
      </c>
      <c r="AA20" s="628"/>
      <c r="AB20" s="628"/>
      <c r="AC20" s="628"/>
      <c r="AD20" s="629">
        <v>10168832</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38467</v>
      </c>
      <c r="BH20" s="626"/>
      <c r="BI20" s="626"/>
      <c r="BJ20" s="626"/>
      <c r="BK20" s="626"/>
      <c r="BL20" s="626"/>
      <c r="BM20" s="626"/>
      <c r="BN20" s="627"/>
      <c r="BO20" s="628">
        <v>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19528350</v>
      </c>
      <c r="CS20" s="626"/>
      <c r="CT20" s="626"/>
      <c r="CU20" s="626"/>
      <c r="CV20" s="626"/>
      <c r="CW20" s="626"/>
      <c r="CX20" s="626"/>
      <c r="CY20" s="627"/>
      <c r="CZ20" s="628">
        <v>100</v>
      </c>
      <c r="DA20" s="628"/>
      <c r="DB20" s="628"/>
      <c r="DC20" s="628"/>
      <c r="DD20" s="634">
        <v>3456551</v>
      </c>
      <c r="DE20" s="626"/>
      <c r="DF20" s="626"/>
      <c r="DG20" s="626"/>
      <c r="DH20" s="626"/>
      <c r="DI20" s="626"/>
      <c r="DJ20" s="626"/>
      <c r="DK20" s="626"/>
      <c r="DL20" s="626"/>
      <c r="DM20" s="626"/>
      <c r="DN20" s="626"/>
      <c r="DO20" s="626"/>
      <c r="DP20" s="627"/>
      <c r="DQ20" s="634">
        <v>12764267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4497</v>
      </c>
      <c r="S21" s="626"/>
      <c r="T21" s="626"/>
      <c r="U21" s="626"/>
      <c r="V21" s="626"/>
      <c r="W21" s="626"/>
      <c r="X21" s="626"/>
      <c r="Y21" s="627"/>
      <c r="Z21" s="628">
        <v>0</v>
      </c>
      <c r="AA21" s="628"/>
      <c r="AB21" s="628"/>
      <c r="AC21" s="628"/>
      <c r="AD21" s="629">
        <v>4497</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18314</v>
      </c>
      <c r="BH21" s="626"/>
      <c r="BI21" s="626"/>
      <c r="BJ21" s="626"/>
      <c r="BK21" s="626"/>
      <c r="BL21" s="626"/>
      <c r="BM21" s="626"/>
      <c r="BN21" s="627"/>
      <c r="BO21" s="628">
        <v>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219758</v>
      </c>
      <c r="S22" s="626"/>
      <c r="T22" s="626"/>
      <c r="U22" s="626"/>
      <c r="V22" s="626"/>
      <c r="W22" s="626"/>
      <c r="X22" s="626"/>
      <c r="Y22" s="627"/>
      <c r="Z22" s="628">
        <v>1.1000000000000001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425154</v>
      </c>
      <c r="S23" s="626"/>
      <c r="T23" s="626"/>
      <c r="U23" s="626"/>
      <c r="V23" s="626"/>
      <c r="W23" s="626"/>
      <c r="X23" s="626"/>
      <c r="Y23" s="627"/>
      <c r="Z23" s="628">
        <v>2.1</v>
      </c>
      <c r="AA23" s="628"/>
      <c r="AB23" s="628"/>
      <c r="AC23" s="628"/>
      <c r="AD23" s="629">
        <v>10822</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20153</v>
      </c>
      <c r="BH23" s="626"/>
      <c r="BI23" s="626"/>
      <c r="BJ23" s="626"/>
      <c r="BK23" s="626"/>
      <c r="BL23" s="626"/>
      <c r="BM23" s="626"/>
      <c r="BN23" s="627"/>
      <c r="BO23" s="628">
        <v>1</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82560</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8129819</v>
      </c>
      <c r="CS24" s="615"/>
      <c r="CT24" s="615"/>
      <c r="CU24" s="615"/>
      <c r="CV24" s="615"/>
      <c r="CW24" s="615"/>
      <c r="CX24" s="615"/>
      <c r="CY24" s="616"/>
      <c r="CZ24" s="652">
        <v>41.6</v>
      </c>
      <c r="DA24" s="653"/>
      <c r="DB24" s="653"/>
      <c r="DC24" s="654"/>
      <c r="DD24" s="651">
        <v>6040913</v>
      </c>
      <c r="DE24" s="615"/>
      <c r="DF24" s="615"/>
      <c r="DG24" s="615"/>
      <c r="DH24" s="615"/>
      <c r="DI24" s="615"/>
      <c r="DJ24" s="615"/>
      <c r="DK24" s="616"/>
      <c r="DL24" s="651">
        <v>5925803</v>
      </c>
      <c r="DM24" s="615"/>
      <c r="DN24" s="615"/>
      <c r="DO24" s="615"/>
      <c r="DP24" s="615"/>
      <c r="DQ24" s="615"/>
      <c r="DR24" s="615"/>
      <c r="DS24" s="615"/>
      <c r="DT24" s="615"/>
      <c r="DU24" s="615"/>
      <c r="DV24" s="616"/>
      <c r="DW24" s="619">
        <v>55.9</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2607838</v>
      </c>
      <c r="S25" s="626"/>
      <c r="T25" s="626"/>
      <c r="U25" s="626"/>
      <c r="V25" s="626"/>
      <c r="W25" s="626"/>
      <c r="X25" s="626"/>
      <c r="Y25" s="627"/>
      <c r="Z25" s="628">
        <v>12.7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3625520</v>
      </c>
      <c r="CS25" s="657"/>
      <c r="CT25" s="657"/>
      <c r="CU25" s="657"/>
      <c r="CV25" s="657"/>
      <c r="CW25" s="657"/>
      <c r="CX25" s="657"/>
      <c r="CY25" s="658"/>
      <c r="CZ25" s="659">
        <v>18.600000000000001</v>
      </c>
      <c r="DA25" s="660"/>
      <c r="DB25" s="660"/>
      <c r="DC25" s="661"/>
      <c r="DD25" s="634">
        <v>3301405</v>
      </c>
      <c r="DE25" s="657"/>
      <c r="DF25" s="657"/>
      <c r="DG25" s="657"/>
      <c r="DH25" s="657"/>
      <c r="DI25" s="657"/>
      <c r="DJ25" s="657"/>
      <c r="DK25" s="658"/>
      <c r="DL25" s="634">
        <v>3187106</v>
      </c>
      <c r="DM25" s="657"/>
      <c r="DN25" s="657"/>
      <c r="DO25" s="657"/>
      <c r="DP25" s="657"/>
      <c r="DQ25" s="657"/>
      <c r="DR25" s="657"/>
      <c r="DS25" s="657"/>
      <c r="DT25" s="657"/>
      <c r="DU25" s="657"/>
      <c r="DV25" s="658"/>
      <c r="DW25" s="630">
        <v>30.1</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2054424</v>
      </c>
      <c r="CS26" s="626"/>
      <c r="CT26" s="626"/>
      <c r="CU26" s="626"/>
      <c r="CV26" s="626"/>
      <c r="CW26" s="626"/>
      <c r="CX26" s="626"/>
      <c r="CY26" s="627"/>
      <c r="CZ26" s="659">
        <v>10.5</v>
      </c>
      <c r="DA26" s="660"/>
      <c r="DB26" s="660"/>
      <c r="DC26" s="661"/>
      <c r="DD26" s="634">
        <v>1939337</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1831679</v>
      </c>
      <c r="S27" s="626"/>
      <c r="T27" s="626"/>
      <c r="U27" s="626"/>
      <c r="V27" s="626"/>
      <c r="W27" s="626"/>
      <c r="X27" s="626"/>
      <c r="Y27" s="627"/>
      <c r="Z27" s="628">
        <v>8.9</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1920267</v>
      </c>
      <c r="BH27" s="626"/>
      <c r="BI27" s="626"/>
      <c r="BJ27" s="626"/>
      <c r="BK27" s="626"/>
      <c r="BL27" s="626"/>
      <c r="BM27" s="626"/>
      <c r="BN27" s="627"/>
      <c r="BO27" s="628">
        <v>100</v>
      </c>
      <c r="BP27" s="628"/>
      <c r="BQ27" s="628"/>
      <c r="BR27" s="628"/>
      <c r="BS27" s="634">
        <v>10300</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2452014</v>
      </c>
      <c r="CS27" s="657"/>
      <c r="CT27" s="657"/>
      <c r="CU27" s="657"/>
      <c r="CV27" s="657"/>
      <c r="CW27" s="657"/>
      <c r="CX27" s="657"/>
      <c r="CY27" s="658"/>
      <c r="CZ27" s="659">
        <v>12.6</v>
      </c>
      <c r="DA27" s="660"/>
      <c r="DB27" s="660"/>
      <c r="DC27" s="661"/>
      <c r="DD27" s="634">
        <v>740363</v>
      </c>
      <c r="DE27" s="657"/>
      <c r="DF27" s="657"/>
      <c r="DG27" s="657"/>
      <c r="DH27" s="657"/>
      <c r="DI27" s="657"/>
      <c r="DJ27" s="657"/>
      <c r="DK27" s="658"/>
      <c r="DL27" s="634">
        <v>739552</v>
      </c>
      <c r="DM27" s="657"/>
      <c r="DN27" s="657"/>
      <c r="DO27" s="657"/>
      <c r="DP27" s="657"/>
      <c r="DQ27" s="657"/>
      <c r="DR27" s="657"/>
      <c r="DS27" s="657"/>
      <c r="DT27" s="657"/>
      <c r="DU27" s="657"/>
      <c r="DV27" s="658"/>
      <c r="DW27" s="630">
        <v>7</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107607</v>
      </c>
      <c r="S28" s="626"/>
      <c r="T28" s="626"/>
      <c r="U28" s="626"/>
      <c r="V28" s="626"/>
      <c r="W28" s="626"/>
      <c r="X28" s="626"/>
      <c r="Y28" s="627"/>
      <c r="Z28" s="628">
        <v>0.5</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2052285</v>
      </c>
      <c r="CS28" s="626"/>
      <c r="CT28" s="626"/>
      <c r="CU28" s="626"/>
      <c r="CV28" s="626"/>
      <c r="CW28" s="626"/>
      <c r="CX28" s="626"/>
      <c r="CY28" s="627"/>
      <c r="CZ28" s="659">
        <v>10.5</v>
      </c>
      <c r="DA28" s="660"/>
      <c r="DB28" s="660"/>
      <c r="DC28" s="661"/>
      <c r="DD28" s="634">
        <v>1999145</v>
      </c>
      <c r="DE28" s="626"/>
      <c r="DF28" s="626"/>
      <c r="DG28" s="626"/>
      <c r="DH28" s="626"/>
      <c r="DI28" s="626"/>
      <c r="DJ28" s="626"/>
      <c r="DK28" s="627"/>
      <c r="DL28" s="634">
        <v>1999145</v>
      </c>
      <c r="DM28" s="626"/>
      <c r="DN28" s="626"/>
      <c r="DO28" s="626"/>
      <c r="DP28" s="626"/>
      <c r="DQ28" s="626"/>
      <c r="DR28" s="626"/>
      <c r="DS28" s="626"/>
      <c r="DT28" s="626"/>
      <c r="DU28" s="626"/>
      <c r="DV28" s="627"/>
      <c r="DW28" s="630">
        <v>18.899999999999999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45440</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2052285</v>
      </c>
      <c r="CS29" s="657"/>
      <c r="CT29" s="657"/>
      <c r="CU29" s="657"/>
      <c r="CV29" s="657"/>
      <c r="CW29" s="657"/>
      <c r="CX29" s="657"/>
      <c r="CY29" s="658"/>
      <c r="CZ29" s="659">
        <v>10.5</v>
      </c>
      <c r="DA29" s="660"/>
      <c r="DB29" s="660"/>
      <c r="DC29" s="661"/>
      <c r="DD29" s="634">
        <v>1999145</v>
      </c>
      <c r="DE29" s="657"/>
      <c r="DF29" s="657"/>
      <c r="DG29" s="657"/>
      <c r="DH29" s="657"/>
      <c r="DI29" s="657"/>
      <c r="DJ29" s="657"/>
      <c r="DK29" s="658"/>
      <c r="DL29" s="634">
        <v>1999145</v>
      </c>
      <c r="DM29" s="657"/>
      <c r="DN29" s="657"/>
      <c r="DO29" s="657"/>
      <c r="DP29" s="657"/>
      <c r="DQ29" s="657"/>
      <c r="DR29" s="657"/>
      <c r="DS29" s="657"/>
      <c r="DT29" s="657"/>
      <c r="DU29" s="657"/>
      <c r="DV29" s="658"/>
      <c r="DW29" s="630">
        <v>18.899999999999999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1145845</v>
      </c>
      <c r="S30" s="626"/>
      <c r="T30" s="626"/>
      <c r="U30" s="626"/>
      <c r="V30" s="626"/>
      <c r="W30" s="626"/>
      <c r="X30" s="626"/>
      <c r="Y30" s="627"/>
      <c r="Z30" s="628">
        <v>5.6</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98.4</v>
      </c>
      <c r="BH30" s="684"/>
      <c r="BI30" s="684"/>
      <c r="BJ30" s="684"/>
      <c r="BK30" s="684"/>
      <c r="BL30" s="684"/>
      <c r="BM30" s="620">
        <v>91.5</v>
      </c>
      <c r="BN30" s="684"/>
      <c r="BO30" s="684"/>
      <c r="BP30" s="684"/>
      <c r="BQ30" s="685"/>
      <c r="BR30" s="683">
        <v>97.8</v>
      </c>
      <c r="BS30" s="684"/>
      <c r="BT30" s="684"/>
      <c r="BU30" s="684"/>
      <c r="BV30" s="684"/>
      <c r="BW30" s="684"/>
      <c r="BX30" s="620">
        <v>88.5</v>
      </c>
      <c r="BY30" s="684"/>
      <c r="BZ30" s="684"/>
      <c r="CA30" s="684"/>
      <c r="CB30" s="685"/>
      <c r="CD30" s="688"/>
      <c r="CE30" s="689"/>
      <c r="CF30" s="639" t="s">
        <v>293</v>
      </c>
      <c r="CG30" s="640"/>
      <c r="CH30" s="640"/>
      <c r="CI30" s="640"/>
      <c r="CJ30" s="640"/>
      <c r="CK30" s="640"/>
      <c r="CL30" s="640"/>
      <c r="CM30" s="640"/>
      <c r="CN30" s="640"/>
      <c r="CO30" s="640"/>
      <c r="CP30" s="640"/>
      <c r="CQ30" s="641"/>
      <c r="CR30" s="625">
        <v>1910033</v>
      </c>
      <c r="CS30" s="626"/>
      <c r="CT30" s="626"/>
      <c r="CU30" s="626"/>
      <c r="CV30" s="626"/>
      <c r="CW30" s="626"/>
      <c r="CX30" s="626"/>
      <c r="CY30" s="627"/>
      <c r="CZ30" s="659">
        <v>9.8000000000000007</v>
      </c>
      <c r="DA30" s="660"/>
      <c r="DB30" s="660"/>
      <c r="DC30" s="661"/>
      <c r="DD30" s="634">
        <v>1860763</v>
      </c>
      <c r="DE30" s="626"/>
      <c r="DF30" s="626"/>
      <c r="DG30" s="626"/>
      <c r="DH30" s="626"/>
      <c r="DI30" s="626"/>
      <c r="DJ30" s="626"/>
      <c r="DK30" s="627"/>
      <c r="DL30" s="634">
        <v>1860763</v>
      </c>
      <c r="DM30" s="626"/>
      <c r="DN30" s="626"/>
      <c r="DO30" s="626"/>
      <c r="DP30" s="626"/>
      <c r="DQ30" s="626"/>
      <c r="DR30" s="626"/>
      <c r="DS30" s="626"/>
      <c r="DT30" s="626"/>
      <c r="DU30" s="626"/>
      <c r="DV30" s="627"/>
      <c r="DW30" s="630">
        <v>17.600000000000001</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1210290</v>
      </c>
      <c r="S31" s="626"/>
      <c r="T31" s="626"/>
      <c r="U31" s="626"/>
      <c r="V31" s="626"/>
      <c r="W31" s="626"/>
      <c r="X31" s="626"/>
      <c r="Y31" s="627"/>
      <c r="Z31" s="628">
        <v>5.9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98.7</v>
      </c>
      <c r="BH31" s="657"/>
      <c r="BI31" s="657"/>
      <c r="BJ31" s="657"/>
      <c r="BK31" s="657"/>
      <c r="BL31" s="657"/>
      <c r="BM31" s="631">
        <v>92.8</v>
      </c>
      <c r="BN31" s="681"/>
      <c r="BO31" s="681"/>
      <c r="BP31" s="681"/>
      <c r="BQ31" s="682"/>
      <c r="BR31" s="680">
        <v>98</v>
      </c>
      <c r="BS31" s="657"/>
      <c r="BT31" s="657"/>
      <c r="BU31" s="657"/>
      <c r="BV31" s="657"/>
      <c r="BW31" s="657"/>
      <c r="BX31" s="631">
        <v>89.2</v>
      </c>
      <c r="BY31" s="681"/>
      <c r="BZ31" s="681"/>
      <c r="CA31" s="681"/>
      <c r="CB31" s="682"/>
      <c r="CD31" s="688"/>
      <c r="CE31" s="689"/>
      <c r="CF31" s="639" t="s">
        <v>297</v>
      </c>
      <c r="CG31" s="640"/>
      <c r="CH31" s="640"/>
      <c r="CI31" s="640"/>
      <c r="CJ31" s="640"/>
      <c r="CK31" s="640"/>
      <c r="CL31" s="640"/>
      <c r="CM31" s="640"/>
      <c r="CN31" s="640"/>
      <c r="CO31" s="640"/>
      <c r="CP31" s="640"/>
      <c r="CQ31" s="641"/>
      <c r="CR31" s="625">
        <v>142252</v>
      </c>
      <c r="CS31" s="657"/>
      <c r="CT31" s="657"/>
      <c r="CU31" s="657"/>
      <c r="CV31" s="657"/>
      <c r="CW31" s="657"/>
      <c r="CX31" s="657"/>
      <c r="CY31" s="658"/>
      <c r="CZ31" s="659">
        <v>0.7</v>
      </c>
      <c r="DA31" s="660"/>
      <c r="DB31" s="660"/>
      <c r="DC31" s="661"/>
      <c r="DD31" s="634">
        <v>138382</v>
      </c>
      <c r="DE31" s="657"/>
      <c r="DF31" s="657"/>
      <c r="DG31" s="657"/>
      <c r="DH31" s="657"/>
      <c r="DI31" s="657"/>
      <c r="DJ31" s="657"/>
      <c r="DK31" s="658"/>
      <c r="DL31" s="634">
        <v>138382</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535610</v>
      </c>
      <c r="S32" s="626"/>
      <c r="T32" s="626"/>
      <c r="U32" s="626"/>
      <c r="V32" s="626"/>
      <c r="W32" s="626"/>
      <c r="X32" s="626"/>
      <c r="Y32" s="627"/>
      <c r="Z32" s="628">
        <v>2.6</v>
      </c>
      <c r="AA32" s="628"/>
      <c r="AB32" s="628"/>
      <c r="AC32" s="628"/>
      <c r="AD32" s="629">
        <v>70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v>
      </c>
      <c r="BH32" s="693"/>
      <c r="BI32" s="693"/>
      <c r="BJ32" s="693"/>
      <c r="BK32" s="693"/>
      <c r="BL32" s="693"/>
      <c r="BM32" s="694">
        <v>89</v>
      </c>
      <c r="BN32" s="693"/>
      <c r="BO32" s="693"/>
      <c r="BP32" s="693"/>
      <c r="BQ32" s="695"/>
      <c r="BR32" s="692">
        <v>97.2</v>
      </c>
      <c r="BS32" s="693"/>
      <c r="BT32" s="693"/>
      <c r="BU32" s="693"/>
      <c r="BV32" s="693"/>
      <c r="BW32" s="693"/>
      <c r="BX32" s="694">
        <v>85.8</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1033401</v>
      </c>
      <c r="S33" s="626"/>
      <c r="T33" s="626"/>
      <c r="U33" s="626"/>
      <c r="V33" s="626"/>
      <c r="W33" s="626"/>
      <c r="X33" s="626"/>
      <c r="Y33" s="627"/>
      <c r="Z33" s="628">
        <v>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7351454</v>
      </c>
      <c r="CS33" s="657"/>
      <c r="CT33" s="657"/>
      <c r="CU33" s="657"/>
      <c r="CV33" s="657"/>
      <c r="CW33" s="657"/>
      <c r="CX33" s="657"/>
      <c r="CY33" s="658"/>
      <c r="CZ33" s="659">
        <v>37.6</v>
      </c>
      <c r="DA33" s="660"/>
      <c r="DB33" s="660"/>
      <c r="DC33" s="661"/>
      <c r="DD33" s="634">
        <v>5361722</v>
      </c>
      <c r="DE33" s="657"/>
      <c r="DF33" s="657"/>
      <c r="DG33" s="657"/>
      <c r="DH33" s="657"/>
      <c r="DI33" s="657"/>
      <c r="DJ33" s="657"/>
      <c r="DK33" s="658"/>
      <c r="DL33" s="634">
        <v>3959034</v>
      </c>
      <c r="DM33" s="657"/>
      <c r="DN33" s="657"/>
      <c r="DO33" s="657"/>
      <c r="DP33" s="657"/>
      <c r="DQ33" s="657"/>
      <c r="DR33" s="657"/>
      <c r="DS33" s="657"/>
      <c r="DT33" s="657"/>
      <c r="DU33" s="657"/>
      <c r="DV33" s="658"/>
      <c r="DW33" s="630">
        <v>37.299999999999997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2914088</v>
      </c>
      <c r="CS34" s="626"/>
      <c r="CT34" s="626"/>
      <c r="CU34" s="626"/>
      <c r="CV34" s="626"/>
      <c r="CW34" s="626"/>
      <c r="CX34" s="626"/>
      <c r="CY34" s="627"/>
      <c r="CZ34" s="659">
        <v>14.9</v>
      </c>
      <c r="DA34" s="660"/>
      <c r="DB34" s="660"/>
      <c r="DC34" s="661"/>
      <c r="DD34" s="634">
        <v>1980598</v>
      </c>
      <c r="DE34" s="626"/>
      <c r="DF34" s="626"/>
      <c r="DG34" s="626"/>
      <c r="DH34" s="626"/>
      <c r="DI34" s="626"/>
      <c r="DJ34" s="626"/>
      <c r="DK34" s="627"/>
      <c r="DL34" s="634">
        <v>1735989</v>
      </c>
      <c r="DM34" s="626"/>
      <c r="DN34" s="626"/>
      <c r="DO34" s="626"/>
      <c r="DP34" s="626"/>
      <c r="DQ34" s="626"/>
      <c r="DR34" s="626"/>
      <c r="DS34" s="626"/>
      <c r="DT34" s="626"/>
      <c r="DU34" s="626"/>
      <c r="DV34" s="627"/>
      <c r="DW34" s="630">
        <v>16.399999999999999</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417101</v>
      </c>
      <c r="S35" s="626"/>
      <c r="T35" s="626"/>
      <c r="U35" s="626"/>
      <c r="V35" s="626"/>
      <c r="W35" s="626"/>
      <c r="X35" s="626"/>
      <c r="Y35" s="627"/>
      <c r="Z35" s="628">
        <v>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1859488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174573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279949</v>
      </c>
      <c r="CS35" s="657"/>
      <c r="CT35" s="657"/>
      <c r="CU35" s="657"/>
      <c r="CV35" s="657"/>
      <c r="CW35" s="657"/>
      <c r="CX35" s="657"/>
      <c r="CY35" s="658"/>
      <c r="CZ35" s="659">
        <v>1.4</v>
      </c>
      <c r="DA35" s="660"/>
      <c r="DB35" s="660"/>
      <c r="DC35" s="661"/>
      <c r="DD35" s="634">
        <v>226719</v>
      </c>
      <c r="DE35" s="657"/>
      <c r="DF35" s="657"/>
      <c r="DG35" s="657"/>
      <c r="DH35" s="657"/>
      <c r="DI35" s="657"/>
      <c r="DJ35" s="657"/>
      <c r="DK35" s="658"/>
      <c r="DL35" s="634">
        <v>179890</v>
      </c>
      <c r="DM35" s="657"/>
      <c r="DN35" s="657"/>
      <c r="DO35" s="657"/>
      <c r="DP35" s="657"/>
      <c r="DQ35" s="657"/>
      <c r="DR35" s="657"/>
      <c r="DS35" s="657"/>
      <c r="DT35" s="657"/>
      <c r="DU35" s="657"/>
      <c r="DV35" s="658"/>
      <c r="DW35" s="630">
        <v>1.7</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20483023</v>
      </c>
      <c r="S36" s="698"/>
      <c r="T36" s="698"/>
      <c r="U36" s="698"/>
      <c r="V36" s="698"/>
      <c r="W36" s="698"/>
      <c r="X36" s="698"/>
      <c r="Y36" s="699"/>
      <c r="Z36" s="700">
        <v>100</v>
      </c>
      <c r="AA36" s="700"/>
      <c r="AB36" s="700"/>
      <c r="AC36" s="700"/>
      <c r="AD36" s="701">
        <v>10184221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172510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100618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1535238</v>
      </c>
      <c r="CS36" s="626"/>
      <c r="CT36" s="626"/>
      <c r="CU36" s="626"/>
      <c r="CV36" s="626"/>
      <c r="CW36" s="626"/>
      <c r="CX36" s="626"/>
      <c r="CY36" s="627"/>
      <c r="CZ36" s="659">
        <v>7.9</v>
      </c>
      <c r="DA36" s="660"/>
      <c r="DB36" s="660"/>
      <c r="DC36" s="661"/>
      <c r="DD36" s="634">
        <v>855549</v>
      </c>
      <c r="DE36" s="626"/>
      <c r="DF36" s="626"/>
      <c r="DG36" s="626"/>
      <c r="DH36" s="626"/>
      <c r="DI36" s="626"/>
      <c r="DJ36" s="626"/>
      <c r="DK36" s="627"/>
      <c r="DL36" s="634">
        <v>754066</v>
      </c>
      <c r="DM36" s="626"/>
      <c r="DN36" s="626"/>
      <c r="DO36" s="626"/>
      <c r="DP36" s="626"/>
      <c r="DQ36" s="626"/>
      <c r="DR36" s="626"/>
      <c r="DS36" s="626"/>
      <c r="DT36" s="626"/>
      <c r="DU36" s="626"/>
      <c r="DV36" s="627"/>
      <c r="DW36" s="630">
        <v>7.1</v>
      </c>
      <c r="DX36" s="655"/>
      <c r="DY36" s="655"/>
      <c r="DZ36" s="655"/>
      <c r="EA36" s="655"/>
      <c r="EB36" s="655"/>
      <c r="EC36" s="656"/>
    </row>
    <row r="37" spans="2:133" ht="11.25" customHeight="1">
      <c r="AQ37" s="704" t="s">
        <v>315</v>
      </c>
      <c r="AR37" s="705"/>
      <c r="AS37" s="705"/>
      <c r="AT37" s="705"/>
      <c r="AU37" s="705"/>
      <c r="AV37" s="705"/>
      <c r="AW37" s="705"/>
      <c r="AX37" s="705"/>
      <c r="AY37" s="706"/>
      <c r="AZ37" s="625">
        <v>86103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3966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22955</v>
      </c>
      <c r="CS37" s="657"/>
      <c r="CT37" s="657"/>
      <c r="CU37" s="657"/>
      <c r="CV37" s="657"/>
      <c r="CW37" s="657"/>
      <c r="CX37" s="657"/>
      <c r="CY37" s="658"/>
      <c r="CZ37" s="659">
        <v>0.1</v>
      </c>
      <c r="DA37" s="660"/>
      <c r="DB37" s="660"/>
      <c r="DC37" s="661"/>
      <c r="DD37" s="634">
        <v>22955</v>
      </c>
      <c r="DE37" s="657"/>
      <c r="DF37" s="657"/>
      <c r="DG37" s="657"/>
      <c r="DH37" s="657"/>
      <c r="DI37" s="657"/>
      <c r="DJ37" s="657"/>
      <c r="DK37" s="658"/>
      <c r="DL37" s="634">
        <v>22461</v>
      </c>
      <c r="DM37" s="657"/>
      <c r="DN37" s="657"/>
      <c r="DO37" s="657"/>
      <c r="DP37" s="657"/>
      <c r="DQ37" s="657"/>
      <c r="DR37" s="657"/>
      <c r="DS37" s="657"/>
      <c r="DT37" s="657"/>
      <c r="DU37" s="657"/>
      <c r="DV37" s="658"/>
      <c r="DW37" s="630">
        <v>0.2</v>
      </c>
      <c r="DX37" s="655"/>
      <c r="DY37" s="655"/>
      <c r="DZ37" s="655"/>
      <c r="EA37" s="655"/>
      <c r="EB37" s="655"/>
      <c r="EC37" s="656"/>
    </row>
    <row r="38" spans="2:133" ht="11.25" customHeight="1">
      <c r="AQ38" s="704" t="s">
        <v>318</v>
      </c>
      <c r="AR38" s="705"/>
      <c r="AS38" s="705"/>
      <c r="AT38" s="705"/>
      <c r="AU38" s="705"/>
      <c r="AV38" s="705"/>
      <c r="AW38" s="705"/>
      <c r="AX38" s="705"/>
      <c r="AY38" s="706"/>
      <c r="AZ38" s="625">
        <v>77123</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6589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1849221</v>
      </c>
      <c r="CS38" s="626"/>
      <c r="CT38" s="626"/>
      <c r="CU38" s="626"/>
      <c r="CV38" s="626"/>
      <c r="CW38" s="626"/>
      <c r="CX38" s="626"/>
      <c r="CY38" s="627"/>
      <c r="CZ38" s="659">
        <v>9.5</v>
      </c>
      <c r="DA38" s="660"/>
      <c r="DB38" s="660"/>
      <c r="DC38" s="661"/>
      <c r="DD38" s="634">
        <v>1590729</v>
      </c>
      <c r="DE38" s="626"/>
      <c r="DF38" s="626"/>
      <c r="DG38" s="626"/>
      <c r="DH38" s="626"/>
      <c r="DI38" s="626"/>
      <c r="DJ38" s="626"/>
      <c r="DK38" s="627"/>
      <c r="DL38" s="634">
        <v>1289089</v>
      </c>
      <c r="DM38" s="626"/>
      <c r="DN38" s="626"/>
      <c r="DO38" s="626"/>
      <c r="DP38" s="626"/>
      <c r="DQ38" s="626"/>
      <c r="DR38" s="626"/>
      <c r="DS38" s="626"/>
      <c r="DT38" s="626"/>
      <c r="DU38" s="626"/>
      <c r="DV38" s="627"/>
      <c r="DW38" s="630">
        <v>12.2</v>
      </c>
      <c r="DX38" s="655"/>
      <c r="DY38" s="655"/>
      <c r="DZ38" s="655"/>
      <c r="EA38" s="655"/>
      <c r="EB38" s="655"/>
      <c r="EC38" s="656"/>
    </row>
    <row r="39" spans="2:133" ht="11.25" customHeight="1">
      <c r="AQ39" s="704" t="s">
        <v>321</v>
      </c>
      <c r="AR39" s="705"/>
      <c r="AS39" s="705"/>
      <c r="AT39" s="705"/>
      <c r="AU39" s="705"/>
      <c r="AV39" s="705"/>
      <c r="AW39" s="705"/>
      <c r="AX39" s="705"/>
      <c r="AY39" s="706"/>
      <c r="AZ39" s="625">
        <v>10267</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115</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772958</v>
      </c>
      <c r="CS39" s="657"/>
      <c r="CT39" s="657"/>
      <c r="CU39" s="657"/>
      <c r="CV39" s="657"/>
      <c r="CW39" s="657"/>
      <c r="CX39" s="657"/>
      <c r="CY39" s="658"/>
      <c r="CZ39" s="659">
        <v>4</v>
      </c>
      <c r="DA39" s="660"/>
      <c r="DB39" s="660"/>
      <c r="DC39" s="661"/>
      <c r="DD39" s="634">
        <v>708127</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328317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325</v>
      </c>
      <c r="CS40" s="626"/>
      <c r="CT40" s="626"/>
      <c r="CU40" s="626"/>
      <c r="CV40" s="626"/>
      <c r="CW40" s="626"/>
      <c r="CX40" s="626"/>
      <c r="CY40" s="627"/>
      <c r="CZ40" s="659" t="s">
        <v>325</v>
      </c>
      <c r="DA40" s="660"/>
      <c r="DB40" s="660"/>
      <c r="DC40" s="661"/>
      <c r="DD40" s="634" t="s">
        <v>325</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1185168</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370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4047077</v>
      </c>
      <c r="CS42" s="626"/>
      <c r="CT42" s="626"/>
      <c r="CU42" s="626"/>
      <c r="CV42" s="626"/>
      <c r="CW42" s="626"/>
      <c r="CX42" s="626"/>
      <c r="CY42" s="627"/>
      <c r="CZ42" s="659">
        <v>20.7</v>
      </c>
      <c r="DA42" s="708"/>
      <c r="DB42" s="708"/>
      <c r="DC42" s="709"/>
      <c r="DD42" s="634">
        <v>1361632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121317</v>
      </c>
      <c r="CS43" s="657"/>
      <c r="CT43" s="657"/>
      <c r="CU43" s="657"/>
      <c r="CV43" s="657"/>
      <c r="CW43" s="657"/>
      <c r="CX43" s="657"/>
      <c r="CY43" s="658"/>
      <c r="CZ43" s="659">
        <v>0.6</v>
      </c>
      <c r="DA43" s="660"/>
      <c r="DB43" s="660"/>
      <c r="DC43" s="661"/>
      <c r="DD43" s="634">
        <v>121317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3456551</v>
      </c>
      <c r="CS44" s="626"/>
      <c r="CT44" s="626"/>
      <c r="CU44" s="626"/>
      <c r="CV44" s="626"/>
      <c r="CW44" s="626"/>
      <c r="CX44" s="626"/>
      <c r="CY44" s="627"/>
      <c r="CZ44" s="659">
        <v>17.7</v>
      </c>
      <c r="DA44" s="708"/>
      <c r="DB44" s="708"/>
      <c r="DC44" s="709"/>
      <c r="DD44" s="634">
        <v>998690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2328349</v>
      </c>
      <c r="CS45" s="657"/>
      <c r="CT45" s="657"/>
      <c r="CU45" s="657"/>
      <c r="CV45" s="657"/>
      <c r="CW45" s="657"/>
      <c r="CX45" s="657"/>
      <c r="CY45" s="658"/>
      <c r="CZ45" s="659">
        <v>11.9</v>
      </c>
      <c r="DA45" s="660"/>
      <c r="DB45" s="660"/>
      <c r="DC45" s="661"/>
      <c r="DD45" s="634">
        <v>445372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736704</v>
      </c>
      <c r="CS46" s="626"/>
      <c r="CT46" s="626"/>
      <c r="CU46" s="626"/>
      <c r="CV46" s="626"/>
      <c r="CW46" s="626"/>
      <c r="CX46" s="626"/>
      <c r="CY46" s="627"/>
      <c r="CZ46" s="659">
        <v>3.8</v>
      </c>
      <c r="DA46" s="708"/>
      <c r="DB46" s="708"/>
      <c r="DC46" s="709"/>
      <c r="DD46" s="634">
        <v>282329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590526</v>
      </c>
      <c r="CS47" s="657"/>
      <c r="CT47" s="657"/>
      <c r="CU47" s="657"/>
      <c r="CV47" s="657"/>
      <c r="CW47" s="657"/>
      <c r="CX47" s="657"/>
      <c r="CY47" s="658"/>
      <c r="CZ47" s="659">
        <v>3</v>
      </c>
      <c r="DA47" s="660"/>
      <c r="DB47" s="660"/>
      <c r="DC47" s="661"/>
      <c r="DD47" s="634">
        <v>362942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19528350</v>
      </c>
      <c r="CS49" s="693"/>
      <c r="CT49" s="693"/>
      <c r="CU49" s="693"/>
      <c r="CV49" s="693"/>
      <c r="CW49" s="693"/>
      <c r="CX49" s="693"/>
      <c r="CY49" s="720"/>
      <c r="CZ49" s="721">
        <v>100</v>
      </c>
      <c r="DA49" s="722"/>
      <c r="DB49" s="722"/>
      <c r="DC49" s="723"/>
      <c r="DD49" s="724">
        <v>12764267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20330</v>
      </c>
      <c r="R7" s="755"/>
      <c r="S7" s="755"/>
      <c r="T7" s="755"/>
      <c r="U7" s="755"/>
      <c r="V7" s="755">
        <v>19402</v>
      </c>
      <c r="W7" s="755"/>
      <c r="X7" s="755"/>
      <c r="Y7" s="755"/>
      <c r="Z7" s="755"/>
      <c r="AA7" s="755">
        <v>928</v>
      </c>
      <c r="AB7" s="755"/>
      <c r="AC7" s="755"/>
      <c r="AD7" s="755"/>
      <c r="AE7" s="756"/>
      <c r="AF7" s="757">
        <v>526</v>
      </c>
      <c r="AG7" s="758"/>
      <c r="AH7" s="758"/>
      <c r="AI7" s="758"/>
      <c r="AJ7" s="759"/>
      <c r="AK7" s="794">
        <v>1146</v>
      </c>
      <c r="AL7" s="795"/>
      <c r="AM7" s="795"/>
      <c r="AN7" s="795"/>
      <c r="AO7" s="795"/>
      <c r="AP7" s="795">
        <v>14700</v>
      </c>
      <c r="AQ7" s="795"/>
      <c r="AR7" s="795"/>
      <c r="AS7" s="795"/>
      <c r="AT7" s="795"/>
      <c r="AU7" s="796" t="s">
        <v>539</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-2</v>
      </c>
      <c r="CI7" s="792"/>
      <c r="CJ7" s="792"/>
      <c r="CK7" s="792"/>
      <c r="CL7" s="793"/>
      <c r="CM7" s="791">
        <v>325</v>
      </c>
      <c r="CN7" s="792"/>
      <c r="CO7" s="792"/>
      <c r="CP7" s="792"/>
      <c r="CQ7" s="793"/>
      <c r="CR7" s="791">
        <v>5</v>
      </c>
      <c r="CS7" s="792"/>
      <c r="CT7" s="792"/>
      <c r="CU7" s="792"/>
      <c r="CV7" s="793"/>
      <c r="CW7" s="791" t="s">
        <v>552</v>
      </c>
      <c r="CX7" s="792"/>
      <c r="CY7" s="792"/>
      <c r="CZ7" s="792"/>
      <c r="DA7" s="793"/>
      <c r="DB7" s="791" t="s">
        <v>552</v>
      </c>
      <c r="DC7" s="792"/>
      <c r="DD7" s="792"/>
      <c r="DE7" s="792"/>
      <c r="DF7" s="793"/>
      <c r="DG7" s="791" t="s">
        <v>552</v>
      </c>
      <c r="DH7" s="792"/>
      <c r="DI7" s="792"/>
      <c r="DJ7" s="792"/>
      <c r="DK7" s="793"/>
      <c r="DL7" s="791" t="s">
        <v>552</v>
      </c>
      <c r="DM7" s="792"/>
      <c r="DN7" s="792"/>
      <c r="DO7" s="792"/>
      <c r="DP7" s="793"/>
      <c r="DQ7" s="791" t="s">
        <v>552</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98</v>
      </c>
      <c r="R8" s="779"/>
      <c r="S8" s="779"/>
      <c r="T8" s="779"/>
      <c r="U8" s="779"/>
      <c r="V8" s="779">
        <v>73</v>
      </c>
      <c r="W8" s="779"/>
      <c r="X8" s="779"/>
      <c r="Y8" s="779"/>
      <c r="Z8" s="779"/>
      <c r="AA8" s="779">
        <v>25</v>
      </c>
      <c r="AB8" s="779"/>
      <c r="AC8" s="779"/>
      <c r="AD8" s="779"/>
      <c r="AE8" s="780"/>
      <c r="AF8" s="781">
        <v>25</v>
      </c>
      <c r="AG8" s="782"/>
      <c r="AH8" s="782"/>
      <c r="AI8" s="782"/>
      <c r="AJ8" s="783"/>
      <c r="AK8" s="784" t="s">
        <v>483</v>
      </c>
      <c r="AL8" s="785"/>
      <c r="AM8" s="785"/>
      <c r="AN8" s="785"/>
      <c r="AO8" s="785"/>
      <c r="AP8" s="785" t="s">
        <v>483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-4</v>
      </c>
      <c r="CI8" s="802"/>
      <c r="CJ8" s="802"/>
      <c r="CK8" s="802"/>
      <c r="CL8" s="803"/>
      <c r="CM8" s="801">
        <v>4</v>
      </c>
      <c r="CN8" s="802"/>
      <c r="CO8" s="802"/>
      <c r="CP8" s="802"/>
      <c r="CQ8" s="803"/>
      <c r="CR8" s="801">
        <v>30</v>
      </c>
      <c r="CS8" s="802"/>
      <c r="CT8" s="802"/>
      <c r="CU8" s="802"/>
      <c r="CV8" s="803"/>
      <c r="CW8" s="801" t="s">
        <v>552</v>
      </c>
      <c r="CX8" s="802"/>
      <c r="CY8" s="802"/>
      <c r="CZ8" s="802"/>
      <c r="DA8" s="803"/>
      <c r="DB8" s="801" t="s">
        <v>552</v>
      </c>
      <c r="DC8" s="802"/>
      <c r="DD8" s="802"/>
      <c r="DE8" s="802"/>
      <c r="DF8" s="803"/>
      <c r="DG8" s="801" t="s">
        <v>552</v>
      </c>
      <c r="DH8" s="802"/>
      <c r="DI8" s="802"/>
      <c r="DJ8" s="802"/>
      <c r="DK8" s="803"/>
      <c r="DL8" s="801" t="s">
        <v>552</v>
      </c>
      <c r="DM8" s="802"/>
      <c r="DN8" s="802"/>
      <c r="DO8" s="802"/>
      <c r="DP8" s="803"/>
      <c r="DQ8" s="801" t="s">
        <v>552</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54</v>
      </c>
      <c r="R9" s="779"/>
      <c r="S9" s="779"/>
      <c r="T9" s="779"/>
      <c r="U9" s="779"/>
      <c r="V9" s="779">
        <v>53</v>
      </c>
      <c r="W9" s="779"/>
      <c r="X9" s="779"/>
      <c r="Y9" s="779"/>
      <c r="Z9" s="779"/>
      <c r="AA9" s="779">
        <v>1</v>
      </c>
      <c r="AB9" s="779"/>
      <c r="AC9" s="779"/>
      <c r="AD9" s="779"/>
      <c r="AE9" s="780"/>
      <c r="AF9" s="781">
        <v>1</v>
      </c>
      <c r="AG9" s="782"/>
      <c r="AH9" s="782"/>
      <c r="AI9" s="782"/>
      <c r="AJ9" s="783"/>
      <c r="AK9" s="784" t="s">
        <v>483</v>
      </c>
      <c r="AL9" s="785"/>
      <c r="AM9" s="785"/>
      <c r="AN9" s="785"/>
      <c r="AO9" s="785"/>
      <c r="AP9" s="785" t="s">
        <v>483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0</v>
      </c>
      <c r="CI9" s="802"/>
      <c r="CJ9" s="802"/>
      <c r="CK9" s="802"/>
      <c r="CL9" s="803"/>
      <c r="CM9" s="801">
        <v>9</v>
      </c>
      <c r="CN9" s="802"/>
      <c r="CO9" s="802"/>
      <c r="CP9" s="802"/>
      <c r="CQ9" s="803"/>
      <c r="CR9" s="801">
        <v>10</v>
      </c>
      <c r="CS9" s="802"/>
      <c r="CT9" s="802"/>
      <c r="CU9" s="802"/>
      <c r="CV9" s="803"/>
      <c r="CW9" s="801">
        <v>5</v>
      </c>
      <c r="CX9" s="802"/>
      <c r="CY9" s="802"/>
      <c r="CZ9" s="802"/>
      <c r="DA9" s="803"/>
      <c r="DB9" s="801" t="s">
        <v>552</v>
      </c>
      <c r="DC9" s="802"/>
      <c r="DD9" s="802"/>
      <c r="DE9" s="802"/>
      <c r="DF9" s="803"/>
      <c r="DG9" s="801" t="s">
        <v>552</v>
      </c>
      <c r="DH9" s="802"/>
      <c r="DI9" s="802"/>
      <c r="DJ9" s="802"/>
      <c r="DK9" s="803"/>
      <c r="DL9" s="801" t="s">
        <v>552</v>
      </c>
      <c r="DM9" s="802"/>
      <c r="DN9" s="802"/>
      <c r="DO9" s="802"/>
      <c r="DP9" s="803"/>
      <c r="DQ9" s="801" t="s">
        <v>552</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549</v>
      </c>
      <c r="BT10" s="789"/>
      <c r="BU10" s="789"/>
      <c r="BV10" s="789"/>
      <c r="BW10" s="789"/>
      <c r="BX10" s="789"/>
      <c r="BY10" s="789"/>
      <c r="BZ10" s="789"/>
      <c r="CA10" s="789"/>
      <c r="CB10" s="789"/>
      <c r="CC10" s="789"/>
      <c r="CD10" s="789"/>
      <c r="CE10" s="789"/>
      <c r="CF10" s="789"/>
      <c r="CG10" s="790"/>
      <c r="CH10" s="801">
        <v>5</v>
      </c>
      <c r="CI10" s="802"/>
      <c r="CJ10" s="802"/>
      <c r="CK10" s="802"/>
      <c r="CL10" s="803"/>
      <c r="CM10" s="801">
        <v>78</v>
      </c>
      <c r="CN10" s="802"/>
      <c r="CO10" s="802"/>
      <c r="CP10" s="802"/>
      <c r="CQ10" s="803"/>
      <c r="CR10" s="801">
        <v>30</v>
      </c>
      <c r="CS10" s="802"/>
      <c r="CT10" s="802"/>
      <c r="CU10" s="802"/>
      <c r="CV10" s="803"/>
      <c r="CW10" s="801" t="s">
        <v>552</v>
      </c>
      <c r="CX10" s="802"/>
      <c r="CY10" s="802"/>
      <c r="CZ10" s="802"/>
      <c r="DA10" s="803"/>
      <c r="DB10" s="801" t="s">
        <v>552</v>
      </c>
      <c r="DC10" s="802"/>
      <c r="DD10" s="802"/>
      <c r="DE10" s="802"/>
      <c r="DF10" s="803"/>
      <c r="DG10" s="801" t="s">
        <v>552</v>
      </c>
      <c r="DH10" s="802"/>
      <c r="DI10" s="802"/>
      <c r="DJ10" s="802"/>
      <c r="DK10" s="803"/>
      <c r="DL10" s="801" t="s">
        <v>552</v>
      </c>
      <c r="DM10" s="802"/>
      <c r="DN10" s="802"/>
      <c r="DO10" s="802"/>
      <c r="DP10" s="803"/>
      <c r="DQ10" s="801" t="s">
        <v>552</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550</v>
      </c>
      <c r="BT11" s="789"/>
      <c r="BU11" s="789"/>
      <c r="BV11" s="789"/>
      <c r="BW11" s="789"/>
      <c r="BX11" s="789"/>
      <c r="BY11" s="789"/>
      <c r="BZ11" s="789"/>
      <c r="CA11" s="789"/>
      <c r="CB11" s="789"/>
      <c r="CC11" s="789"/>
      <c r="CD11" s="789"/>
      <c r="CE11" s="789"/>
      <c r="CF11" s="789"/>
      <c r="CG11" s="790"/>
      <c r="CH11" s="801">
        <v>0</v>
      </c>
      <c r="CI11" s="802"/>
      <c r="CJ11" s="802"/>
      <c r="CK11" s="802"/>
      <c r="CL11" s="803"/>
      <c r="CM11" s="801">
        <v>37</v>
      </c>
      <c r="CN11" s="802"/>
      <c r="CO11" s="802"/>
      <c r="CP11" s="802"/>
      <c r="CQ11" s="803"/>
      <c r="CR11" s="801">
        <v>30</v>
      </c>
      <c r="CS11" s="802"/>
      <c r="CT11" s="802"/>
      <c r="CU11" s="802"/>
      <c r="CV11" s="803"/>
      <c r="CW11" s="801">
        <v>13</v>
      </c>
      <c r="CX11" s="802"/>
      <c r="CY11" s="802"/>
      <c r="CZ11" s="802"/>
      <c r="DA11" s="803"/>
      <c r="DB11" s="801" t="s">
        <v>552</v>
      </c>
      <c r="DC11" s="802"/>
      <c r="DD11" s="802"/>
      <c r="DE11" s="802"/>
      <c r="DF11" s="803"/>
      <c r="DG11" s="801" t="s">
        <v>552</v>
      </c>
      <c r="DH11" s="802"/>
      <c r="DI11" s="802"/>
      <c r="DJ11" s="802"/>
      <c r="DK11" s="803"/>
      <c r="DL11" s="801" t="s">
        <v>552</v>
      </c>
      <c r="DM11" s="802"/>
      <c r="DN11" s="802"/>
      <c r="DO11" s="802"/>
      <c r="DP11" s="803"/>
      <c r="DQ11" s="801" t="s">
        <v>552</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551</v>
      </c>
      <c r="BT12" s="789"/>
      <c r="BU12" s="789"/>
      <c r="BV12" s="789"/>
      <c r="BW12" s="789"/>
      <c r="BX12" s="789"/>
      <c r="BY12" s="789"/>
      <c r="BZ12" s="789"/>
      <c r="CA12" s="789"/>
      <c r="CB12" s="789"/>
      <c r="CC12" s="789"/>
      <c r="CD12" s="789"/>
      <c r="CE12" s="789"/>
      <c r="CF12" s="789"/>
      <c r="CG12" s="790"/>
      <c r="CH12" s="801">
        <v>-114</v>
      </c>
      <c r="CI12" s="802"/>
      <c r="CJ12" s="802"/>
      <c r="CK12" s="802"/>
      <c r="CL12" s="803"/>
      <c r="CM12" s="801">
        <v>2785</v>
      </c>
      <c r="CN12" s="802"/>
      <c r="CO12" s="802"/>
      <c r="CP12" s="802"/>
      <c r="CQ12" s="803"/>
      <c r="CR12" s="801">
        <v>21</v>
      </c>
      <c r="CS12" s="802"/>
      <c r="CT12" s="802"/>
      <c r="CU12" s="802"/>
      <c r="CV12" s="803"/>
      <c r="CW12" s="801">
        <v>13</v>
      </c>
      <c r="CX12" s="802"/>
      <c r="CY12" s="802"/>
      <c r="CZ12" s="802"/>
      <c r="DA12" s="803"/>
      <c r="DB12" s="801" t="s">
        <v>552</v>
      </c>
      <c r="DC12" s="802"/>
      <c r="DD12" s="802"/>
      <c r="DE12" s="802"/>
      <c r="DF12" s="803"/>
      <c r="DG12" s="801" t="s">
        <v>552</v>
      </c>
      <c r="DH12" s="802"/>
      <c r="DI12" s="802"/>
      <c r="DJ12" s="802"/>
      <c r="DK12" s="803"/>
      <c r="DL12" s="801" t="s">
        <v>552</v>
      </c>
      <c r="DM12" s="802"/>
      <c r="DN12" s="802"/>
      <c r="DO12" s="802"/>
      <c r="DP12" s="803"/>
      <c r="DQ12" s="801" t="s">
        <v>552</v>
      </c>
      <c r="DR12" s="802"/>
      <c r="DS12" s="802"/>
      <c r="DT12" s="802"/>
      <c r="DU12" s="803"/>
      <c r="DV12" s="804" t="s">
        <v>553</v>
      </c>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20483</v>
      </c>
      <c r="R23" s="814"/>
      <c r="S23" s="814"/>
      <c r="T23" s="814"/>
      <c r="U23" s="814"/>
      <c r="V23" s="814">
        <v>19528</v>
      </c>
      <c r="W23" s="814"/>
      <c r="X23" s="814"/>
      <c r="Y23" s="814"/>
      <c r="Z23" s="814"/>
      <c r="AA23" s="814">
        <v>955</v>
      </c>
      <c r="AB23" s="814"/>
      <c r="AC23" s="814"/>
      <c r="AD23" s="814"/>
      <c r="AE23" s="815"/>
      <c r="AF23" s="816">
        <v>553</v>
      </c>
      <c r="AG23" s="814"/>
      <c r="AH23" s="814"/>
      <c r="AI23" s="814"/>
      <c r="AJ23" s="817"/>
      <c r="AK23" s="818"/>
      <c r="AL23" s="819"/>
      <c r="AM23" s="819"/>
      <c r="AN23" s="819"/>
      <c r="AO23" s="819"/>
      <c r="AP23" s="814">
        <v>14700</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4046</v>
      </c>
      <c r="R28" s="843"/>
      <c r="S28" s="843"/>
      <c r="T28" s="843"/>
      <c r="U28" s="843"/>
      <c r="V28" s="843">
        <v>3871</v>
      </c>
      <c r="W28" s="843"/>
      <c r="X28" s="843"/>
      <c r="Y28" s="843"/>
      <c r="Z28" s="843"/>
      <c r="AA28" s="843">
        <v>175</v>
      </c>
      <c r="AB28" s="843"/>
      <c r="AC28" s="843"/>
      <c r="AD28" s="843"/>
      <c r="AE28" s="844"/>
      <c r="AF28" s="845">
        <v>175</v>
      </c>
      <c r="AG28" s="843"/>
      <c r="AH28" s="843"/>
      <c r="AI28" s="843"/>
      <c r="AJ28" s="846"/>
      <c r="AK28" s="847">
        <v>273</v>
      </c>
      <c r="AL28" s="838"/>
      <c r="AM28" s="838"/>
      <c r="AN28" s="838"/>
      <c r="AO28" s="838"/>
      <c r="AP28" s="838" t="s">
        <v>483</v>
      </c>
      <c r="AQ28" s="838"/>
      <c r="AR28" s="838"/>
      <c r="AS28" s="838"/>
      <c r="AT28" s="838"/>
      <c r="AU28" s="838" t="s">
        <v>483</v>
      </c>
      <c r="AV28" s="838"/>
      <c r="AW28" s="838"/>
      <c r="AX28" s="838"/>
      <c r="AY28" s="838"/>
      <c r="AZ28" s="839" t="s">
        <v>483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365</v>
      </c>
      <c r="R29" s="779"/>
      <c r="S29" s="779"/>
      <c r="T29" s="779"/>
      <c r="U29" s="779"/>
      <c r="V29" s="779">
        <v>364</v>
      </c>
      <c r="W29" s="779"/>
      <c r="X29" s="779"/>
      <c r="Y29" s="779"/>
      <c r="Z29" s="779"/>
      <c r="AA29" s="779">
        <v>1</v>
      </c>
      <c r="AB29" s="779"/>
      <c r="AC29" s="779"/>
      <c r="AD29" s="779"/>
      <c r="AE29" s="780"/>
      <c r="AF29" s="781">
        <v>1</v>
      </c>
      <c r="AG29" s="782"/>
      <c r="AH29" s="782"/>
      <c r="AI29" s="782"/>
      <c r="AJ29" s="783"/>
      <c r="AK29" s="850">
        <v>143</v>
      </c>
      <c r="AL29" s="851"/>
      <c r="AM29" s="851"/>
      <c r="AN29" s="851"/>
      <c r="AO29" s="851"/>
      <c r="AP29" s="851" t="s">
        <v>483</v>
      </c>
      <c r="AQ29" s="851"/>
      <c r="AR29" s="851"/>
      <c r="AS29" s="851"/>
      <c r="AT29" s="851"/>
      <c r="AU29" s="851" t="s">
        <v>483</v>
      </c>
      <c r="AV29" s="851"/>
      <c r="AW29" s="851"/>
      <c r="AX29" s="851"/>
      <c r="AY29" s="851"/>
      <c r="AZ29" s="852" t="s">
        <v>483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3372</v>
      </c>
      <c r="R30" s="779"/>
      <c r="S30" s="779"/>
      <c r="T30" s="779"/>
      <c r="U30" s="779"/>
      <c r="V30" s="779">
        <v>3266</v>
      </c>
      <c r="W30" s="779"/>
      <c r="X30" s="779"/>
      <c r="Y30" s="779"/>
      <c r="Z30" s="779"/>
      <c r="AA30" s="779">
        <v>106</v>
      </c>
      <c r="AB30" s="779"/>
      <c r="AC30" s="779"/>
      <c r="AD30" s="779"/>
      <c r="AE30" s="780"/>
      <c r="AF30" s="781">
        <v>106</v>
      </c>
      <c r="AG30" s="782"/>
      <c r="AH30" s="782"/>
      <c r="AI30" s="782"/>
      <c r="AJ30" s="783"/>
      <c r="AK30" s="850">
        <v>434</v>
      </c>
      <c r="AL30" s="851"/>
      <c r="AM30" s="851"/>
      <c r="AN30" s="851"/>
      <c r="AO30" s="851"/>
      <c r="AP30" s="851" t="s">
        <v>483</v>
      </c>
      <c r="AQ30" s="851"/>
      <c r="AR30" s="851"/>
      <c r="AS30" s="851"/>
      <c r="AT30" s="851"/>
      <c r="AU30" s="851" t="s">
        <v>483</v>
      </c>
      <c r="AV30" s="851"/>
      <c r="AW30" s="851"/>
      <c r="AX30" s="851"/>
      <c r="AY30" s="851"/>
      <c r="AZ30" s="852" t="s">
        <v>483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169</v>
      </c>
      <c r="R31" s="779"/>
      <c r="S31" s="779"/>
      <c r="T31" s="779"/>
      <c r="U31" s="779"/>
      <c r="V31" s="779">
        <v>169</v>
      </c>
      <c r="W31" s="779"/>
      <c r="X31" s="779"/>
      <c r="Y31" s="779"/>
      <c r="Z31" s="779"/>
      <c r="AA31" s="779">
        <v>0</v>
      </c>
      <c r="AB31" s="779"/>
      <c r="AC31" s="779"/>
      <c r="AD31" s="779"/>
      <c r="AE31" s="780"/>
      <c r="AF31" s="781">
        <v>270</v>
      </c>
      <c r="AG31" s="782"/>
      <c r="AH31" s="782"/>
      <c r="AI31" s="782"/>
      <c r="AJ31" s="783"/>
      <c r="AK31" s="850">
        <v>10</v>
      </c>
      <c r="AL31" s="851"/>
      <c r="AM31" s="851"/>
      <c r="AN31" s="851"/>
      <c r="AO31" s="851"/>
      <c r="AP31" s="851">
        <v>294</v>
      </c>
      <c r="AQ31" s="851"/>
      <c r="AR31" s="851"/>
      <c r="AS31" s="851"/>
      <c r="AT31" s="851"/>
      <c r="AU31" s="851">
        <v>33</v>
      </c>
      <c r="AV31" s="851"/>
      <c r="AW31" s="851"/>
      <c r="AX31" s="851"/>
      <c r="AY31" s="851"/>
      <c r="AZ31" s="852" t="s">
        <v>483</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208</v>
      </c>
      <c r="R32" s="779"/>
      <c r="S32" s="779"/>
      <c r="T32" s="779"/>
      <c r="U32" s="779"/>
      <c r="V32" s="779">
        <v>208</v>
      </c>
      <c r="W32" s="779"/>
      <c r="X32" s="779"/>
      <c r="Y32" s="779"/>
      <c r="Z32" s="779"/>
      <c r="AA32" s="779">
        <v>0</v>
      </c>
      <c r="AB32" s="779"/>
      <c r="AC32" s="779"/>
      <c r="AD32" s="779"/>
      <c r="AE32" s="780"/>
      <c r="AF32" s="781">
        <v>0</v>
      </c>
      <c r="AG32" s="782"/>
      <c r="AH32" s="782"/>
      <c r="AI32" s="782"/>
      <c r="AJ32" s="783"/>
      <c r="AK32" s="850">
        <v>87</v>
      </c>
      <c r="AL32" s="851"/>
      <c r="AM32" s="851"/>
      <c r="AN32" s="851"/>
      <c r="AO32" s="851"/>
      <c r="AP32" s="851">
        <v>855</v>
      </c>
      <c r="AQ32" s="851"/>
      <c r="AR32" s="851"/>
      <c r="AS32" s="851"/>
      <c r="AT32" s="851"/>
      <c r="AU32" s="851">
        <v>548</v>
      </c>
      <c r="AV32" s="851"/>
      <c r="AW32" s="851"/>
      <c r="AX32" s="851"/>
      <c r="AY32" s="851"/>
      <c r="AZ32" s="852" t="s">
        <v>483</v>
      </c>
      <c r="BA32" s="852"/>
      <c r="BB32" s="852"/>
      <c r="BC32" s="852"/>
      <c r="BD32" s="852"/>
      <c r="BE32" s="848" t="s">
        <v>540</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143</v>
      </c>
      <c r="R33" s="779"/>
      <c r="S33" s="779"/>
      <c r="T33" s="779"/>
      <c r="U33" s="779"/>
      <c r="V33" s="779">
        <v>143</v>
      </c>
      <c r="W33" s="779"/>
      <c r="X33" s="779"/>
      <c r="Y33" s="779"/>
      <c r="Z33" s="779"/>
      <c r="AA33" s="779">
        <v>0</v>
      </c>
      <c r="AB33" s="779"/>
      <c r="AC33" s="779"/>
      <c r="AD33" s="779"/>
      <c r="AE33" s="780"/>
      <c r="AF33" s="781">
        <v>0</v>
      </c>
      <c r="AG33" s="782"/>
      <c r="AH33" s="782"/>
      <c r="AI33" s="782"/>
      <c r="AJ33" s="783"/>
      <c r="AK33" s="850">
        <v>118</v>
      </c>
      <c r="AL33" s="851"/>
      <c r="AM33" s="851"/>
      <c r="AN33" s="851"/>
      <c r="AO33" s="851"/>
      <c r="AP33" s="851">
        <v>388</v>
      </c>
      <c r="AQ33" s="851"/>
      <c r="AR33" s="851"/>
      <c r="AS33" s="851"/>
      <c r="AT33" s="851"/>
      <c r="AU33" s="851">
        <v>388</v>
      </c>
      <c r="AV33" s="851"/>
      <c r="AW33" s="851"/>
      <c r="AX33" s="851"/>
      <c r="AY33" s="851"/>
      <c r="AZ33" s="852" t="s">
        <v>483</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195</v>
      </c>
      <c r="R34" s="779"/>
      <c r="S34" s="779"/>
      <c r="T34" s="779"/>
      <c r="U34" s="779"/>
      <c r="V34" s="779">
        <v>195</v>
      </c>
      <c r="W34" s="779"/>
      <c r="X34" s="779"/>
      <c r="Y34" s="779"/>
      <c r="Z34" s="779"/>
      <c r="AA34" s="779">
        <v>0</v>
      </c>
      <c r="AB34" s="779"/>
      <c r="AC34" s="779"/>
      <c r="AD34" s="779"/>
      <c r="AE34" s="780"/>
      <c r="AF34" s="781">
        <v>0</v>
      </c>
      <c r="AG34" s="782"/>
      <c r="AH34" s="782"/>
      <c r="AI34" s="782"/>
      <c r="AJ34" s="783"/>
      <c r="AK34" s="850">
        <v>60</v>
      </c>
      <c r="AL34" s="851"/>
      <c r="AM34" s="851"/>
      <c r="AN34" s="851"/>
      <c r="AO34" s="851"/>
      <c r="AP34" s="851">
        <v>362</v>
      </c>
      <c r="AQ34" s="851"/>
      <c r="AR34" s="851"/>
      <c r="AS34" s="851"/>
      <c r="AT34" s="851"/>
      <c r="AU34" s="851">
        <v>305</v>
      </c>
      <c r="AV34" s="851"/>
      <c r="AW34" s="851"/>
      <c r="AX34" s="851"/>
      <c r="AY34" s="851"/>
      <c r="AZ34" s="852" t="s">
        <v>483</v>
      </c>
      <c r="BA34" s="852"/>
      <c r="BB34" s="852"/>
      <c r="BC34" s="852"/>
      <c r="BD34" s="852"/>
      <c r="BE34" s="848" t="s">
        <v>541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310</v>
      </c>
      <c r="R35" s="779"/>
      <c r="S35" s="779"/>
      <c r="T35" s="779"/>
      <c r="U35" s="779"/>
      <c r="V35" s="779">
        <v>310</v>
      </c>
      <c r="W35" s="779"/>
      <c r="X35" s="779"/>
      <c r="Y35" s="779"/>
      <c r="Z35" s="779"/>
      <c r="AA35" s="779">
        <v>0</v>
      </c>
      <c r="AB35" s="779"/>
      <c r="AC35" s="779"/>
      <c r="AD35" s="779"/>
      <c r="AE35" s="780"/>
      <c r="AF35" s="781">
        <v>0</v>
      </c>
      <c r="AG35" s="782"/>
      <c r="AH35" s="782"/>
      <c r="AI35" s="782"/>
      <c r="AJ35" s="783"/>
      <c r="AK35" s="850">
        <v>82</v>
      </c>
      <c r="AL35" s="851"/>
      <c r="AM35" s="851"/>
      <c r="AN35" s="851"/>
      <c r="AO35" s="851"/>
      <c r="AP35" s="851">
        <v>62</v>
      </c>
      <c r="AQ35" s="851"/>
      <c r="AR35" s="851"/>
      <c r="AS35" s="851"/>
      <c r="AT35" s="851"/>
      <c r="AU35" s="851">
        <v>18</v>
      </c>
      <c r="AV35" s="851"/>
      <c r="AW35" s="851"/>
      <c r="AX35" s="851"/>
      <c r="AY35" s="851"/>
      <c r="AZ35" s="852" t="s">
        <v>483</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552</v>
      </c>
      <c r="AG63" s="862"/>
      <c r="AH63" s="862"/>
      <c r="AI63" s="862"/>
      <c r="AJ63" s="863"/>
      <c r="AK63" s="864"/>
      <c r="AL63" s="859"/>
      <c r="AM63" s="859"/>
      <c r="AN63" s="859"/>
      <c r="AO63" s="859"/>
      <c r="AP63" s="862">
        <v>1961</v>
      </c>
      <c r="AQ63" s="862"/>
      <c r="AR63" s="862"/>
      <c r="AS63" s="862"/>
      <c r="AT63" s="862"/>
      <c r="AU63" s="862">
        <v>1292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396</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367</v>
      </c>
      <c r="R68" s="886"/>
      <c r="S68" s="886"/>
      <c r="T68" s="886"/>
      <c r="U68" s="886"/>
      <c r="V68" s="886">
        <v>366</v>
      </c>
      <c r="W68" s="886"/>
      <c r="X68" s="886"/>
      <c r="Y68" s="886"/>
      <c r="Z68" s="886"/>
      <c r="AA68" s="886">
        <v>1</v>
      </c>
      <c r="AB68" s="886"/>
      <c r="AC68" s="886"/>
      <c r="AD68" s="886"/>
      <c r="AE68" s="886"/>
      <c r="AF68" s="886">
        <v>1</v>
      </c>
      <c r="AG68" s="886"/>
      <c r="AH68" s="886"/>
      <c r="AI68" s="886"/>
      <c r="AJ68" s="886"/>
      <c r="AK68" s="886">
        <v>6</v>
      </c>
      <c r="AL68" s="886"/>
      <c r="AM68" s="886"/>
      <c r="AN68" s="886"/>
      <c r="AO68" s="886"/>
      <c r="AP68" s="886" t="s">
        <v>555</v>
      </c>
      <c r="AQ68" s="886"/>
      <c r="AR68" s="886"/>
      <c r="AS68" s="886"/>
      <c r="AT68" s="886"/>
      <c r="AU68" s="886" t="s">
        <v>555</v>
      </c>
      <c r="AV68" s="886"/>
      <c r="AW68" s="886"/>
      <c r="AX68" s="886"/>
      <c r="AY68" s="886"/>
      <c r="AZ68" s="887" t="s">
        <v>556</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6">
        <v>31</v>
      </c>
      <c r="R69" s="851"/>
      <c r="S69" s="851"/>
      <c r="T69" s="851"/>
      <c r="U69" s="851"/>
      <c r="V69" s="851">
        <v>30</v>
      </c>
      <c r="W69" s="851"/>
      <c r="X69" s="851"/>
      <c r="Y69" s="851"/>
      <c r="Z69" s="851"/>
      <c r="AA69" s="851">
        <v>1</v>
      </c>
      <c r="AB69" s="851"/>
      <c r="AC69" s="851"/>
      <c r="AD69" s="851"/>
      <c r="AE69" s="851"/>
      <c r="AF69" s="851">
        <v>1</v>
      </c>
      <c r="AG69" s="851"/>
      <c r="AH69" s="851"/>
      <c r="AI69" s="851"/>
      <c r="AJ69" s="851"/>
      <c r="AK69" s="851">
        <v>1</v>
      </c>
      <c r="AL69" s="851"/>
      <c r="AM69" s="851"/>
      <c r="AN69" s="851"/>
      <c r="AO69" s="851"/>
      <c r="AP69" s="851" t="s">
        <v>555</v>
      </c>
      <c r="AQ69" s="851"/>
      <c r="AR69" s="851"/>
      <c r="AS69" s="851"/>
      <c r="AT69" s="851"/>
      <c r="AU69" s="851" t="s">
        <v>555</v>
      </c>
      <c r="AV69" s="851"/>
      <c r="AW69" s="851"/>
      <c r="AX69" s="851"/>
      <c r="AY69" s="851"/>
      <c r="AZ69" s="897" t="s">
        <v>557</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558</v>
      </c>
      <c r="C70" s="894"/>
      <c r="D70" s="894"/>
      <c r="E70" s="894"/>
      <c r="F70" s="894"/>
      <c r="G70" s="894"/>
      <c r="H70" s="894"/>
      <c r="I70" s="894"/>
      <c r="J70" s="894"/>
      <c r="K70" s="894"/>
      <c r="L70" s="894"/>
      <c r="M70" s="894"/>
      <c r="N70" s="894"/>
      <c r="O70" s="894"/>
      <c r="P70" s="895"/>
      <c r="Q70" s="896">
        <v>61</v>
      </c>
      <c r="R70" s="851"/>
      <c r="S70" s="851"/>
      <c r="T70" s="851"/>
      <c r="U70" s="851"/>
      <c r="V70" s="851">
        <v>49</v>
      </c>
      <c r="W70" s="851"/>
      <c r="X70" s="851"/>
      <c r="Y70" s="851"/>
      <c r="Z70" s="851"/>
      <c r="AA70" s="851">
        <v>12</v>
      </c>
      <c r="AB70" s="851"/>
      <c r="AC70" s="851"/>
      <c r="AD70" s="851"/>
      <c r="AE70" s="851"/>
      <c r="AF70" s="851">
        <v>12</v>
      </c>
      <c r="AG70" s="851"/>
      <c r="AH70" s="851"/>
      <c r="AI70" s="851"/>
      <c r="AJ70" s="851"/>
      <c r="AK70" s="851" t="s">
        <v>555</v>
      </c>
      <c r="AL70" s="851"/>
      <c r="AM70" s="851"/>
      <c r="AN70" s="851"/>
      <c r="AO70" s="851"/>
      <c r="AP70" s="851" t="s">
        <v>555</v>
      </c>
      <c r="AQ70" s="851"/>
      <c r="AR70" s="851"/>
      <c r="AS70" s="851"/>
      <c r="AT70" s="851"/>
      <c r="AU70" s="851" t="s">
        <v>555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544</v>
      </c>
      <c r="C71" s="894"/>
      <c r="D71" s="894"/>
      <c r="E71" s="894"/>
      <c r="F71" s="894"/>
      <c r="G71" s="894"/>
      <c r="H71" s="894"/>
      <c r="I71" s="894"/>
      <c r="J71" s="894"/>
      <c r="K71" s="894"/>
      <c r="L71" s="894"/>
      <c r="M71" s="894"/>
      <c r="N71" s="894"/>
      <c r="O71" s="894"/>
      <c r="P71" s="895"/>
      <c r="Q71" s="896">
        <v>192</v>
      </c>
      <c r="R71" s="851"/>
      <c r="S71" s="851"/>
      <c r="T71" s="851"/>
      <c r="U71" s="851"/>
      <c r="V71" s="851">
        <v>146</v>
      </c>
      <c r="W71" s="851"/>
      <c r="X71" s="851"/>
      <c r="Y71" s="851"/>
      <c r="Z71" s="851"/>
      <c r="AA71" s="851">
        <v>46</v>
      </c>
      <c r="AB71" s="851"/>
      <c r="AC71" s="851"/>
      <c r="AD71" s="851"/>
      <c r="AE71" s="851"/>
      <c r="AF71" s="851">
        <v>46</v>
      </c>
      <c r="AG71" s="851"/>
      <c r="AH71" s="851"/>
      <c r="AI71" s="851"/>
      <c r="AJ71" s="851"/>
      <c r="AK71" s="851">
        <v>49</v>
      </c>
      <c r="AL71" s="851"/>
      <c r="AM71" s="851"/>
      <c r="AN71" s="851"/>
      <c r="AO71" s="851"/>
      <c r="AP71" s="851" t="s">
        <v>555</v>
      </c>
      <c r="AQ71" s="851"/>
      <c r="AR71" s="851"/>
      <c r="AS71" s="851"/>
      <c r="AT71" s="851"/>
      <c r="AU71" s="851" t="s">
        <v>555</v>
      </c>
      <c r="AV71" s="851"/>
      <c r="AW71" s="851"/>
      <c r="AX71" s="851"/>
      <c r="AY71" s="851"/>
      <c r="AZ71" s="897" t="s">
        <v>559</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545</v>
      </c>
      <c r="C72" s="894"/>
      <c r="D72" s="894"/>
      <c r="E72" s="894"/>
      <c r="F72" s="894"/>
      <c r="G72" s="894"/>
      <c r="H72" s="894"/>
      <c r="I72" s="894"/>
      <c r="J72" s="894"/>
      <c r="K72" s="894"/>
      <c r="L72" s="894"/>
      <c r="M72" s="894"/>
      <c r="N72" s="894"/>
      <c r="O72" s="894"/>
      <c r="P72" s="895"/>
      <c r="Q72" s="896">
        <v>189459</v>
      </c>
      <c r="R72" s="851"/>
      <c r="S72" s="851"/>
      <c r="T72" s="851"/>
      <c r="U72" s="851"/>
      <c r="V72" s="851">
        <v>178623</v>
      </c>
      <c r="W72" s="851"/>
      <c r="X72" s="851"/>
      <c r="Y72" s="851"/>
      <c r="Z72" s="851"/>
      <c r="AA72" s="851">
        <v>10835</v>
      </c>
      <c r="AB72" s="851"/>
      <c r="AC72" s="851"/>
      <c r="AD72" s="851"/>
      <c r="AE72" s="851"/>
      <c r="AF72" s="851">
        <v>10835</v>
      </c>
      <c r="AG72" s="851"/>
      <c r="AH72" s="851"/>
      <c r="AI72" s="851"/>
      <c r="AJ72" s="851"/>
      <c r="AK72" s="851">
        <v>0</v>
      </c>
      <c r="AL72" s="851"/>
      <c r="AM72" s="851"/>
      <c r="AN72" s="851"/>
      <c r="AO72" s="851"/>
      <c r="AP72" s="851" t="s">
        <v>555</v>
      </c>
      <c r="AQ72" s="851"/>
      <c r="AR72" s="851"/>
      <c r="AS72" s="851"/>
      <c r="AT72" s="851"/>
      <c r="AU72" s="851" t="s">
        <v>555</v>
      </c>
      <c r="AV72" s="851"/>
      <c r="AW72" s="851"/>
      <c r="AX72" s="851"/>
      <c r="AY72" s="851"/>
      <c r="AZ72" s="897" t="s">
        <v>560</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10895</v>
      </c>
      <c r="AG88" s="862"/>
      <c r="AH88" s="862"/>
      <c r="AI88" s="862"/>
      <c r="AJ88" s="862"/>
      <c r="AK88" s="859"/>
      <c r="AL88" s="859"/>
      <c r="AM88" s="859"/>
      <c r="AN88" s="859"/>
      <c r="AO88" s="859"/>
      <c r="AP88" s="862" t="s">
        <v>561</v>
      </c>
      <c r="AQ88" s="862"/>
      <c r="AR88" s="862"/>
      <c r="AS88" s="862"/>
      <c r="AT88" s="862"/>
      <c r="AU88" s="862" t="s">
        <v>562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126</v>
      </c>
      <c r="CS102" s="870"/>
      <c r="CT102" s="870"/>
      <c r="CU102" s="870"/>
      <c r="CV102" s="913"/>
      <c r="CW102" s="912">
        <v>31</v>
      </c>
      <c r="CX102" s="870"/>
      <c r="CY102" s="870"/>
      <c r="CZ102" s="870"/>
      <c r="DA102" s="913"/>
      <c r="DB102" s="912" t="s">
        <v>554</v>
      </c>
      <c r="DC102" s="870"/>
      <c r="DD102" s="870"/>
      <c r="DE102" s="870"/>
      <c r="DF102" s="913"/>
      <c r="DG102" s="912" t="s">
        <v>554</v>
      </c>
      <c r="DH102" s="870"/>
      <c r="DI102" s="870"/>
      <c r="DJ102" s="870"/>
      <c r="DK102" s="913"/>
      <c r="DL102" s="912" t="s">
        <v>554</v>
      </c>
      <c r="DM102" s="870"/>
      <c r="DN102" s="870"/>
      <c r="DO102" s="870"/>
      <c r="DP102" s="913"/>
      <c r="DQ102" s="912" t="s">
        <v>554</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288</v>
      </c>
      <c r="AG109" s="915"/>
      <c r="AH109" s="915"/>
      <c r="AI109" s="915"/>
      <c r="AJ109" s="916"/>
      <c r="AK109" s="914" t="s">
        <v>287</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288</v>
      </c>
      <c r="BW109" s="915"/>
      <c r="BX109" s="915"/>
      <c r="BY109" s="915"/>
      <c r="BZ109" s="916"/>
      <c r="CA109" s="914" t="s">
        <v>287</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288</v>
      </c>
      <c r="DM109" s="915"/>
      <c r="DN109" s="915"/>
      <c r="DO109" s="915"/>
      <c r="DP109" s="916"/>
      <c r="DQ109" s="914" t="s">
        <v>287</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2159760</v>
      </c>
      <c r="AB110" s="922"/>
      <c r="AC110" s="922"/>
      <c r="AD110" s="922"/>
      <c r="AE110" s="923"/>
      <c r="AF110" s="924">
        <v>2055393</v>
      </c>
      <c r="AG110" s="922"/>
      <c r="AH110" s="922"/>
      <c r="AI110" s="922"/>
      <c r="AJ110" s="923"/>
      <c r="AK110" s="924">
        <v>2052285</v>
      </c>
      <c r="AL110" s="922"/>
      <c r="AM110" s="922"/>
      <c r="AN110" s="922"/>
      <c r="AO110" s="923"/>
      <c r="AP110" s="925">
        <v>23.5</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16687090</v>
      </c>
      <c r="BR110" s="957"/>
      <c r="BS110" s="957"/>
      <c r="BT110" s="957"/>
      <c r="BU110" s="957"/>
      <c r="BV110" s="957">
        <v>15577005</v>
      </c>
      <c r="BW110" s="957"/>
      <c r="BX110" s="957"/>
      <c r="BY110" s="957"/>
      <c r="BZ110" s="957"/>
      <c r="CA110" s="957">
        <v>14700373</v>
      </c>
      <c r="CB110" s="957"/>
      <c r="CC110" s="957"/>
      <c r="CD110" s="957"/>
      <c r="CE110" s="957"/>
      <c r="CF110" s="971">
        <v>168.2</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2639688</v>
      </c>
      <c r="BR111" s="950"/>
      <c r="BS111" s="950"/>
      <c r="BT111" s="950"/>
      <c r="BU111" s="950"/>
      <c r="BV111" s="950">
        <v>2568539</v>
      </c>
      <c r="BW111" s="950"/>
      <c r="BX111" s="950"/>
      <c r="BY111" s="950"/>
      <c r="BZ111" s="950"/>
      <c r="CA111" s="950">
        <v>2352651</v>
      </c>
      <c r="CB111" s="950"/>
      <c r="CC111" s="950"/>
      <c r="CD111" s="950"/>
      <c r="CE111" s="950"/>
      <c r="CF111" s="944">
        <v>26.9</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418</v>
      </c>
      <c r="AB112" s="989"/>
      <c r="AC112" s="989"/>
      <c r="AD112" s="989"/>
      <c r="AE112" s="990"/>
      <c r="AF112" s="991" t="s">
        <v>418</v>
      </c>
      <c r="AG112" s="989"/>
      <c r="AH112" s="989"/>
      <c r="AI112" s="989"/>
      <c r="AJ112" s="990"/>
      <c r="AK112" s="991" t="s">
        <v>418</v>
      </c>
      <c r="AL112" s="989"/>
      <c r="AM112" s="989"/>
      <c r="AN112" s="989"/>
      <c r="AO112" s="990"/>
      <c r="AP112" s="992" t="s">
        <v>418</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1618348</v>
      </c>
      <c r="BR112" s="950"/>
      <c r="BS112" s="950"/>
      <c r="BT112" s="950"/>
      <c r="BU112" s="950"/>
      <c r="BV112" s="950">
        <v>1388227</v>
      </c>
      <c r="BW112" s="950"/>
      <c r="BX112" s="950"/>
      <c r="BY112" s="950"/>
      <c r="BZ112" s="950"/>
      <c r="CA112" s="950">
        <v>1291309</v>
      </c>
      <c r="CB112" s="950"/>
      <c r="CC112" s="950"/>
      <c r="CD112" s="950"/>
      <c r="CE112" s="950"/>
      <c r="CF112" s="944">
        <v>14.8</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2317907</v>
      </c>
      <c r="DH112" s="950"/>
      <c r="DI112" s="950"/>
      <c r="DJ112" s="950"/>
      <c r="DK112" s="950"/>
      <c r="DL112" s="950">
        <v>2317907</v>
      </c>
      <c r="DM112" s="950"/>
      <c r="DN112" s="950"/>
      <c r="DO112" s="950"/>
      <c r="DP112" s="950"/>
      <c r="DQ112" s="950">
        <v>2317907</v>
      </c>
      <c r="DR112" s="950"/>
      <c r="DS112" s="950"/>
      <c r="DT112" s="950"/>
      <c r="DU112" s="950"/>
      <c r="DV112" s="951">
        <v>26.5</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189306</v>
      </c>
      <c r="AB113" s="964"/>
      <c r="AC113" s="964"/>
      <c r="AD113" s="964"/>
      <c r="AE113" s="965"/>
      <c r="AF113" s="966">
        <v>171617</v>
      </c>
      <c r="AG113" s="964"/>
      <c r="AH113" s="964"/>
      <c r="AI113" s="964"/>
      <c r="AJ113" s="965"/>
      <c r="AK113" s="966">
        <v>166012</v>
      </c>
      <c r="AL113" s="964"/>
      <c r="AM113" s="964"/>
      <c r="AN113" s="964"/>
      <c r="AO113" s="965"/>
      <c r="AP113" s="967">
        <v>1.9</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t="s">
        <v>418</v>
      </c>
      <c r="BR113" s="950"/>
      <c r="BS113" s="950"/>
      <c r="BT113" s="950"/>
      <c r="BU113" s="950"/>
      <c r="BV113" s="950" t="s">
        <v>418</v>
      </c>
      <c r="BW113" s="950"/>
      <c r="BX113" s="950"/>
      <c r="BY113" s="950"/>
      <c r="BZ113" s="950"/>
      <c r="CA113" s="950" t="s">
        <v>418</v>
      </c>
      <c r="CB113" s="950"/>
      <c r="CC113" s="950"/>
      <c r="CD113" s="950"/>
      <c r="CE113" s="950"/>
      <c r="CF113" s="944" t="s">
        <v>418</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103411</v>
      </c>
      <c r="DH113" s="989"/>
      <c r="DI113" s="989"/>
      <c r="DJ113" s="989"/>
      <c r="DK113" s="990"/>
      <c r="DL113" s="991">
        <v>68941</v>
      </c>
      <c r="DM113" s="989"/>
      <c r="DN113" s="989"/>
      <c r="DO113" s="989"/>
      <c r="DP113" s="990"/>
      <c r="DQ113" s="991">
        <v>34744</v>
      </c>
      <c r="DR113" s="989"/>
      <c r="DS113" s="989"/>
      <c r="DT113" s="989"/>
      <c r="DU113" s="990"/>
      <c r="DV113" s="992">
        <v>0.4</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418</v>
      </c>
      <c r="AB114" s="989"/>
      <c r="AC114" s="989"/>
      <c r="AD114" s="989"/>
      <c r="AE114" s="990"/>
      <c r="AF114" s="991" t="s">
        <v>418</v>
      </c>
      <c r="AG114" s="989"/>
      <c r="AH114" s="989"/>
      <c r="AI114" s="989"/>
      <c r="AJ114" s="990"/>
      <c r="AK114" s="991" t="s">
        <v>418</v>
      </c>
      <c r="AL114" s="989"/>
      <c r="AM114" s="989"/>
      <c r="AN114" s="989"/>
      <c r="AO114" s="990"/>
      <c r="AP114" s="992" t="s">
        <v>418</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3601220</v>
      </c>
      <c r="BR114" s="950"/>
      <c r="BS114" s="950"/>
      <c r="BT114" s="950"/>
      <c r="BU114" s="950"/>
      <c r="BV114" s="950">
        <v>3198634</v>
      </c>
      <c r="BW114" s="950"/>
      <c r="BX114" s="950"/>
      <c r="BY114" s="950"/>
      <c r="BZ114" s="950"/>
      <c r="CA114" s="950">
        <v>2880820</v>
      </c>
      <c r="CB114" s="950"/>
      <c r="CC114" s="950"/>
      <c r="CD114" s="950"/>
      <c r="CE114" s="950"/>
      <c r="CF114" s="944">
        <v>33</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418</v>
      </c>
      <c r="DH114" s="989"/>
      <c r="DI114" s="989"/>
      <c r="DJ114" s="989"/>
      <c r="DK114" s="990"/>
      <c r="DL114" s="991" t="s">
        <v>418</v>
      </c>
      <c r="DM114" s="989"/>
      <c r="DN114" s="989"/>
      <c r="DO114" s="989"/>
      <c r="DP114" s="990"/>
      <c r="DQ114" s="991" t="s">
        <v>418</v>
      </c>
      <c r="DR114" s="989"/>
      <c r="DS114" s="989"/>
      <c r="DT114" s="989"/>
      <c r="DU114" s="990"/>
      <c r="DV114" s="992" t="s">
        <v>418</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35670</v>
      </c>
      <c r="AB115" s="964"/>
      <c r="AC115" s="964"/>
      <c r="AD115" s="964"/>
      <c r="AE115" s="965"/>
      <c r="AF115" s="966">
        <v>34803</v>
      </c>
      <c r="AG115" s="964"/>
      <c r="AH115" s="964"/>
      <c r="AI115" s="964"/>
      <c r="AJ115" s="965"/>
      <c r="AK115" s="966">
        <v>34341</v>
      </c>
      <c r="AL115" s="964"/>
      <c r="AM115" s="964"/>
      <c r="AN115" s="964"/>
      <c r="AO115" s="965"/>
      <c r="AP115" s="967">
        <v>0.4</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v>229</v>
      </c>
      <c r="BR115" s="950"/>
      <c r="BS115" s="950"/>
      <c r="BT115" s="950"/>
      <c r="BU115" s="950"/>
      <c r="BV115" s="950" t="s">
        <v>418</v>
      </c>
      <c r="BW115" s="950"/>
      <c r="BX115" s="950"/>
      <c r="BY115" s="950"/>
      <c r="BZ115" s="950"/>
      <c r="CA115" s="950" t="s">
        <v>418</v>
      </c>
      <c r="CB115" s="950"/>
      <c r="CC115" s="950"/>
      <c r="CD115" s="950"/>
      <c r="CE115" s="950"/>
      <c r="CF115" s="944" t="s">
        <v>418</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218370</v>
      </c>
      <c r="DH115" s="989"/>
      <c r="DI115" s="989"/>
      <c r="DJ115" s="989"/>
      <c r="DK115" s="990"/>
      <c r="DL115" s="991">
        <v>181691</v>
      </c>
      <c r="DM115" s="989"/>
      <c r="DN115" s="989"/>
      <c r="DO115" s="989"/>
      <c r="DP115" s="990"/>
      <c r="DQ115" s="991" t="s">
        <v>418</v>
      </c>
      <c r="DR115" s="989"/>
      <c r="DS115" s="989"/>
      <c r="DT115" s="989"/>
      <c r="DU115" s="990"/>
      <c r="DV115" s="992" t="s">
        <v>418</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418</v>
      </c>
      <c r="AB116" s="989"/>
      <c r="AC116" s="989"/>
      <c r="AD116" s="989"/>
      <c r="AE116" s="990"/>
      <c r="AF116" s="991" t="s">
        <v>418</v>
      </c>
      <c r="AG116" s="989"/>
      <c r="AH116" s="989"/>
      <c r="AI116" s="989"/>
      <c r="AJ116" s="990"/>
      <c r="AK116" s="991" t="s">
        <v>418</v>
      </c>
      <c r="AL116" s="989"/>
      <c r="AM116" s="989"/>
      <c r="AN116" s="989"/>
      <c r="AO116" s="990"/>
      <c r="AP116" s="992" t="s">
        <v>418</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418</v>
      </c>
      <c r="BR116" s="950"/>
      <c r="BS116" s="950"/>
      <c r="BT116" s="950"/>
      <c r="BU116" s="950"/>
      <c r="BV116" s="950" t="s">
        <v>418</v>
      </c>
      <c r="BW116" s="950"/>
      <c r="BX116" s="950"/>
      <c r="BY116" s="950"/>
      <c r="BZ116" s="950"/>
      <c r="CA116" s="950" t="s">
        <v>418</v>
      </c>
      <c r="CB116" s="950"/>
      <c r="CC116" s="950"/>
      <c r="CD116" s="950"/>
      <c r="CE116" s="950"/>
      <c r="CF116" s="944" t="s">
        <v>418</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418</v>
      </c>
      <c r="DH116" s="989"/>
      <c r="DI116" s="989"/>
      <c r="DJ116" s="989"/>
      <c r="DK116" s="990"/>
      <c r="DL116" s="991" t="s">
        <v>418</v>
      </c>
      <c r="DM116" s="989"/>
      <c r="DN116" s="989"/>
      <c r="DO116" s="989"/>
      <c r="DP116" s="990"/>
      <c r="DQ116" s="991" t="s">
        <v>418</v>
      </c>
      <c r="DR116" s="989"/>
      <c r="DS116" s="989"/>
      <c r="DT116" s="989"/>
      <c r="DU116" s="990"/>
      <c r="DV116" s="992" t="s">
        <v>418</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2384736</v>
      </c>
      <c r="AB117" s="1007"/>
      <c r="AC117" s="1007"/>
      <c r="AD117" s="1007"/>
      <c r="AE117" s="1008"/>
      <c r="AF117" s="1009">
        <v>2261813</v>
      </c>
      <c r="AG117" s="1007"/>
      <c r="AH117" s="1007"/>
      <c r="AI117" s="1007"/>
      <c r="AJ117" s="1008"/>
      <c r="AK117" s="1009">
        <v>2252638</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288</v>
      </c>
      <c r="AG118" s="915"/>
      <c r="AH118" s="915"/>
      <c r="AI118" s="915"/>
      <c r="AJ118" s="916"/>
      <c r="AK118" s="914" t="s">
        <v>287</v>
      </c>
      <c r="AL118" s="915"/>
      <c r="AM118" s="915"/>
      <c r="AN118" s="915"/>
      <c r="AO118" s="916"/>
      <c r="AP118" s="1001" t="s">
        <v>407</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24546575</v>
      </c>
      <c r="BR119" s="1028"/>
      <c r="BS119" s="1028"/>
      <c r="BT119" s="1028"/>
      <c r="BU119" s="1028"/>
      <c r="BV119" s="1028">
        <v>22732405</v>
      </c>
      <c r="BW119" s="1028"/>
      <c r="BX119" s="1028"/>
      <c r="BY119" s="1028"/>
      <c r="BZ119" s="1028"/>
      <c r="CA119" s="1028">
        <v>21225153</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8154165</v>
      </c>
      <c r="BR120" s="957"/>
      <c r="BS120" s="957"/>
      <c r="BT120" s="957"/>
      <c r="BU120" s="957"/>
      <c r="BV120" s="957">
        <v>8323337</v>
      </c>
      <c r="BW120" s="957"/>
      <c r="BX120" s="957"/>
      <c r="BY120" s="957"/>
      <c r="BZ120" s="957"/>
      <c r="CA120" s="957">
        <v>7964805</v>
      </c>
      <c r="CB120" s="957"/>
      <c r="CC120" s="957"/>
      <c r="CD120" s="957"/>
      <c r="CE120" s="957"/>
      <c r="CF120" s="971">
        <v>91.1</v>
      </c>
      <c r="CG120" s="972"/>
      <c r="CH120" s="972"/>
      <c r="CI120" s="972"/>
      <c r="CJ120" s="972"/>
      <c r="CK120" s="1037" t="s">
        <v>442</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609708</v>
      </c>
      <c r="DH120" s="957"/>
      <c r="DI120" s="957"/>
      <c r="DJ120" s="957"/>
      <c r="DK120" s="957"/>
      <c r="DL120" s="957">
        <v>573075</v>
      </c>
      <c r="DM120" s="957"/>
      <c r="DN120" s="957"/>
      <c r="DO120" s="957"/>
      <c r="DP120" s="957"/>
      <c r="DQ120" s="957">
        <v>547955</v>
      </c>
      <c r="DR120" s="957"/>
      <c r="DS120" s="957"/>
      <c r="DT120" s="957"/>
      <c r="DU120" s="957"/>
      <c r="DV120" s="958">
        <v>6.3</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35670</v>
      </c>
      <c r="AB121" s="989"/>
      <c r="AC121" s="989"/>
      <c r="AD121" s="989"/>
      <c r="AE121" s="990"/>
      <c r="AF121" s="991">
        <v>34803</v>
      </c>
      <c r="AG121" s="989"/>
      <c r="AH121" s="989"/>
      <c r="AI121" s="989"/>
      <c r="AJ121" s="990"/>
      <c r="AK121" s="991">
        <v>34341</v>
      </c>
      <c r="AL121" s="989"/>
      <c r="AM121" s="989"/>
      <c r="AN121" s="989"/>
      <c r="AO121" s="990"/>
      <c r="AP121" s="992">
        <v>0.4</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389978</v>
      </c>
      <c r="BR121" s="950"/>
      <c r="BS121" s="950"/>
      <c r="BT121" s="950"/>
      <c r="BU121" s="950"/>
      <c r="BV121" s="950">
        <v>282501</v>
      </c>
      <c r="BW121" s="950"/>
      <c r="BX121" s="950"/>
      <c r="BY121" s="950"/>
      <c r="BZ121" s="950"/>
      <c r="CA121" s="950">
        <v>250030</v>
      </c>
      <c r="CB121" s="950"/>
      <c r="CC121" s="950"/>
      <c r="CD121" s="950"/>
      <c r="CE121" s="950"/>
      <c r="CF121" s="944">
        <v>2.9</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661019</v>
      </c>
      <c r="DH121" s="950"/>
      <c r="DI121" s="950"/>
      <c r="DJ121" s="950"/>
      <c r="DK121" s="950"/>
      <c r="DL121" s="950">
        <v>478258</v>
      </c>
      <c r="DM121" s="950"/>
      <c r="DN121" s="950"/>
      <c r="DO121" s="950"/>
      <c r="DP121" s="950"/>
      <c r="DQ121" s="950">
        <v>387784</v>
      </c>
      <c r="DR121" s="950"/>
      <c r="DS121" s="950"/>
      <c r="DT121" s="950"/>
      <c r="DU121" s="950"/>
      <c r="DV121" s="951">
        <v>4.4000000000000004</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14921679</v>
      </c>
      <c r="BR122" s="1028"/>
      <c r="BS122" s="1028"/>
      <c r="BT122" s="1028"/>
      <c r="BU122" s="1028"/>
      <c r="BV122" s="1028">
        <v>13904843</v>
      </c>
      <c r="BW122" s="1028"/>
      <c r="BX122" s="1028"/>
      <c r="BY122" s="1028"/>
      <c r="BZ122" s="1028"/>
      <c r="CA122" s="1028">
        <v>13252242</v>
      </c>
      <c r="CB122" s="1028"/>
      <c r="CC122" s="1028"/>
      <c r="CD122" s="1028"/>
      <c r="CE122" s="1028"/>
      <c r="CF122" s="1048">
        <v>151.6</v>
      </c>
      <c r="CG122" s="1049"/>
      <c r="CH122" s="1049"/>
      <c r="CI122" s="1049"/>
      <c r="CJ122" s="1049"/>
      <c r="CK122" s="1040"/>
      <c r="CL122" s="1041"/>
      <c r="CM122" s="1041"/>
      <c r="CN122" s="1041"/>
      <c r="CO122" s="1042"/>
      <c r="CP122" s="1050" t="s">
        <v>390</v>
      </c>
      <c r="CQ122" s="1051"/>
      <c r="CR122" s="1051"/>
      <c r="CS122" s="1051"/>
      <c r="CT122" s="1051"/>
      <c r="CU122" s="1051"/>
      <c r="CV122" s="1051"/>
      <c r="CW122" s="1051"/>
      <c r="CX122" s="1051"/>
      <c r="CY122" s="1051"/>
      <c r="CZ122" s="1051"/>
      <c r="DA122" s="1051"/>
      <c r="DB122" s="1051"/>
      <c r="DC122" s="1051"/>
      <c r="DD122" s="1051"/>
      <c r="DE122" s="1051"/>
      <c r="DF122" s="1052"/>
      <c r="DG122" s="949">
        <v>311676</v>
      </c>
      <c r="DH122" s="950"/>
      <c r="DI122" s="950"/>
      <c r="DJ122" s="950"/>
      <c r="DK122" s="950"/>
      <c r="DL122" s="950">
        <v>304045</v>
      </c>
      <c r="DM122" s="950"/>
      <c r="DN122" s="950"/>
      <c r="DO122" s="950"/>
      <c r="DP122" s="950"/>
      <c r="DQ122" s="950">
        <v>305339</v>
      </c>
      <c r="DR122" s="950"/>
      <c r="DS122" s="950"/>
      <c r="DT122" s="950"/>
      <c r="DU122" s="950"/>
      <c r="DV122" s="951">
        <v>3.5</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23465822</v>
      </c>
      <c r="BR123" s="1096"/>
      <c r="BS123" s="1096"/>
      <c r="BT123" s="1096"/>
      <c r="BU123" s="1096"/>
      <c r="BV123" s="1096">
        <v>22510681</v>
      </c>
      <c r="BW123" s="1096"/>
      <c r="BX123" s="1096"/>
      <c r="BY123" s="1096"/>
      <c r="BZ123" s="1096"/>
      <c r="CA123" s="1096">
        <v>21467077</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990</v>
      </c>
      <c r="DH123" s="989"/>
      <c r="DI123" s="989"/>
      <c r="DJ123" s="989"/>
      <c r="DK123" s="990"/>
      <c r="DL123" s="991">
        <v>1267</v>
      </c>
      <c r="DM123" s="989"/>
      <c r="DN123" s="989"/>
      <c r="DO123" s="989"/>
      <c r="DP123" s="990"/>
      <c r="DQ123" s="991">
        <v>32620</v>
      </c>
      <c r="DR123" s="989"/>
      <c r="DS123" s="989"/>
      <c r="DT123" s="989"/>
      <c r="DU123" s="990"/>
      <c r="DV123" s="992">
        <v>0.4</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11.8</v>
      </c>
      <c r="BR124" s="1058"/>
      <c r="BS124" s="1058"/>
      <c r="BT124" s="1058"/>
      <c r="BU124" s="1058"/>
      <c r="BV124" s="1058">
        <v>2.4</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34955</v>
      </c>
      <c r="DH124" s="1014"/>
      <c r="DI124" s="1014"/>
      <c r="DJ124" s="1014"/>
      <c r="DK124" s="1015"/>
      <c r="DL124" s="1013">
        <v>31582</v>
      </c>
      <c r="DM124" s="1014"/>
      <c r="DN124" s="1014"/>
      <c r="DO124" s="1014"/>
      <c r="DP124" s="1015"/>
      <c r="DQ124" s="1013">
        <v>17611</v>
      </c>
      <c r="DR124" s="1014"/>
      <c r="DS124" s="1014"/>
      <c r="DT124" s="1014"/>
      <c r="DU124" s="1015"/>
      <c r="DV124" s="1016">
        <v>0.2</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78006</v>
      </c>
      <c r="AB128" s="1078"/>
      <c r="AC128" s="1078"/>
      <c r="AD128" s="1078"/>
      <c r="AE128" s="1079"/>
      <c r="AF128" s="1080">
        <v>76550</v>
      </c>
      <c r="AG128" s="1078"/>
      <c r="AH128" s="1078"/>
      <c r="AI128" s="1078"/>
      <c r="AJ128" s="1079"/>
      <c r="AK128" s="1080">
        <v>73293</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112</v>
      </c>
      <c r="BG128" s="1085"/>
      <c r="BH128" s="1085"/>
      <c r="BI128" s="1085"/>
      <c r="BJ128" s="1085"/>
      <c r="BK128" s="1085"/>
      <c r="BL128" s="1086"/>
      <c r="BM128" s="1084">
        <v>13.25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v>229</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11013541</v>
      </c>
      <c r="AB129" s="989"/>
      <c r="AC129" s="989"/>
      <c r="AD129" s="989"/>
      <c r="AE129" s="990"/>
      <c r="AF129" s="991">
        <v>11036879</v>
      </c>
      <c r="AG129" s="989"/>
      <c r="AH129" s="989"/>
      <c r="AI129" s="989"/>
      <c r="AJ129" s="990"/>
      <c r="AK129" s="991">
        <v>10501556</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18.25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1903651</v>
      </c>
      <c r="AB130" s="989"/>
      <c r="AC130" s="989"/>
      <c r="AD130" s="989"/>
      <c r="AE130" s="990"/>
      <c r="AF130" s="991">
        <v>1815906</v>
      </c>
      <c r="AG130" s="989"/>
      <c r="AH130" s="989"/>
      <c r="AI130" s="989"/>
      <c r="AJ130" s="990"/>
      <c r="AK130" s="991">
        <v>1759856</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4.4000000000000004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9109890</v>
      </c>
      <c r="AB131" s="1014"/>
      <c r="AC131" s="1014"/>
      <c r="AD131" s="1014"/>
      <c r="AE131" s="1015"/>
      <c r="AF131" s="1013">
        <v>9220973</v>
      </c>
      <c r="AG131" s="1014"/>
      <c r="AH131" s="1014"/>
      <c r="AI131" s="1014"/>
      <c r="AJ131" s="1015"/>
      <c r="AK131" s="1013">
        <v>8741700</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4.4246308130000003</v>
      </c>
      <c r="AB132" s="1130"/>
      <c r="AC132" s="1130"/>
      <c r="AD132" s="1130"/>
      <c r="AE132" s="1131"/>
      <c r="AF132" s="1132">
        <v>4.0056184960000003</v>
      </c>
      <c r="AG132" s="1130"/>
      <c r="AH132" s="1130"/>
      <c r="AI132" s="1130"/>
      <c r="AJ132" s="1131"/>
      <c r="AK132" s="1132">
        <v>4.7987119209999998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5.2</v>
      </c>
      <c r="AB133" s="1113"/>
      <c r="AC133" s="1113"/>
      <c r="AD133" s="1113"/>
      <c r="AE133" s="1114"/>
      <c r="AF133" s="1112">
        <v>4.5</v>
      </c>
      <c r="AG133" s="1113"/>
      <c r="AH133" s="1113"/>
      <c r="AI133" s="1113"/>
      <c r="AJ133" s="1114"/>
      <c r="AK133" s="1112">
        <v>4.4000000000000004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3625520</v>
      </c>
      <c r="L9" s="266">
        <v>158930</v>
      </c>
      <c r="M9" s="267">
        <v>88814</v>
      </c>
      <c r="N9" s="268">
        <v>78.900000000000006</v>
      </c>
    </row>
    <row r="10" spans="1:16">
      <c r="A10" s="250"/>
      <c r="B10" s="246"/>
      <c r="C10" s="246"/>
      <c r="D10" s="246"/>
      <c r="E10" s="246"/>
      <c r="F10" s="246"/>
      <c r="G10" s="1152" t="s">
        <v>480</v>
      </c>
      <c r="H10" s="1153"/>
      <c r="I10" s="1153"/>
      <c r="J10" s="1154"/>
      <c r="K10" s="269">
        <v>71020</v>
      </c>
      <c r="L10" s="270">
        <v>3113</v>
      </c>
      <c r="M10" s="271">
        <v>7348</v>
      </c>
      <c r="N10" s="272">
        <v>-57.6</v>
      </c>
    </row>
    <row r="11" spans="1:16" ht="13.5" customHeight="1">
      <c r="A11" s="250"/>
      <c r="B11" s="246"/>
      <c r="C11" s="246"/>
      <c r="D11" s="246"/>
      <c r="E11" s="246"/>
      <c r="F11" s="246"/>
      <c r="G11" s="1152" t="s">
        <v>481</v>
      </c>
      <c r="H11" s="1153"/>
      <c r="I11" s="1153"/>
      <c r="J11" s="1154"/>
      <c r="K11" s="269">
        <v>352</v>
      </c>
      <c r="L11" s="270">
        <v>15</v>
      </c>
      <c r="M11" s="271">
        <v>9064</v>
      </c>
      <c r="N11" s="272">
        <v>-99.8</v>
      </c>
    </row>
    <row r="12" spans="1:16" ht="13.5" customHeight="1">
      <c r="A12" s="250"/>
      <c r="B12" s="246"/>
      <c r="C12" s="246"/>
      <c r="D12" s="246"/>
      <c r="E12" s="246"/>
      <c r="F12" s="246"/>
      <c r="G12" s="1152" t="s">
        <v>482</v>
      </c>
      <c r="H12" s="1153"/>
      <c r="I12" s="1153"/>
      <c r="J12" s="1154"/>
      <c r="K12" s="269" t="s">
        <v>483</v>
      </c>
      <c r="L12" s="270" t="s">
        <v>483</v>
      </c>
      <c r="M12" s="271">
        <v>917</v>
      </c>
      <c r="N12" s="272" t="s">
        <v>483</v>
      </c>
    </row>
    <row r="13" spans="1:16" ht="13.5" customHeight="1">
      <c r="A13" s="250"/>
      <c r="B13" s="246"/>
      <c r="C13" s="246"/>
      <c r="D13" s="246"/>
      <c r="E13" s="246"/>
      <c r="F13" s="246"/>
      <c r="G13" s="1152" t="s">
        <v>484</v>
      </c>
      <c r="H13" s="1153"/>
      <c r="I13" s="1153"/>
      <c r="J13" s="1154"/>
      <c r="K13" s="269" t="s">
        <v>483</v>
      </c>
      <c r="L13" s="270" t="s">
        <v>483</v>
      </c>
      <c r="M13" s="271">
        <v>11</v>
      </c>
      <c r="N13" s="272" t="s">
        <v>483</v>
      </c>
    </row>
    <row r="14" spans="1:16" ht="13.5" customHeight="1">
      <c r="A14" s="250"/>
      <c r="B14" s="246"/>
      <c r="C14" s="246"/>
      <c r="D14" s="246"/>
      <c r="E14" s="246"/>
      <c r="F14" s="246"/>
      <c r="G14" s="1152" t="s">
        <v>485</v>
      </c>
      <c r="H14" s="1153"/>
      <c r="I14" s="1153"/>
      <c r="J14" s="1154"/>
      <c r="K14" s="269">
        <v>135050</v>
      </c>
      <c r="L14" s="270">
        <v>5920</v>
      </c>
      <c r="M14" s="271">
        <v>3976</v>
      </c>
      <c r="N14" s="272">
        <v>48.9</v>
      </c>
    </row>
    <row r="15" spans="1:16" ht="13.5" customHeight="1">
      <c r="A15" s="250"/>
      <c r="B15" s="246"/>
      <c r="C15" s="246"/>
      <c r="D15" s="246"/>
      <c r="E15" s="246"/>
      <c r="F15" s="246"/>
      <c r="G15" s="1152" t="s">
        <v>486</v>
      </c>
      <c r="H15" s="1153"/>
      <c r="I15" s="1153"/>
      <c r="J15" s="1154"/>
      <c r="K15" s="269">
        <v>121317</v>
      </c>
      <c r="L15" s="270">
        <v>5318</v>
      </c>
      <c r="M15" s="271">
        <v>2094</v>
      </c>
      <c r="N15" s="272">
        <v>154</v>
      </c>
    </row>
    <row r="16" spans="1:16">
      <c r="A16" s="250"/>
      <c r="B16" s="246"/>
      <c r="C16" s="246"/>
      <c r="D16" s="246"/>
      <c r="E16" s="246"/>
      <c r="F16" s="246"/>
      <c r="G16" s="1155" t="s">
        <v>487</v>
      </c>
      <c r="H16" s="1156"/>
      <c r="I16" s="1156"/>
      <c r="J16" s="1157"/>
      <c r="K16" s="270">
        <v>-515671</v>
      </c>
      <c r="L16" s="270">
        <v>-22605</v>
      </c>
      <c r="M16" s="271">
        <v>-9674</v>
      </c>
      <c r="N16" s="272">
        <v>133.69999999999999</v>
      </c>
    </row>
    <row r="17" spans="1:16">
      <c r="A17" s="250"/>
      <c r="B17" s="246"/>
      <c r="C17" s="246"/>
      <c r="D17" s="246"/>
      <c r="E17" s="246"/>
      <c r="F17" s="246"/>
      <c r="G17" s="1155" t="s">
        <v>171</v>
      </c>
      <c r="H17" s="1156"/>
      <c r="I17" s="1156"/>
      <c r="J17" s="1157"/>
      <c r="K17" s="270">
        <v>3437588</v>
      </c>
      <c r="L17" s="270">
        <v>150692</v>
      </c>
      <c r="M17" s="271">
        <v>102550</v>
      </c>
      <c r="N17" s="272">
        <v>46.9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14.07</v>
      </c>
      <c r="L21" s="283">
        <v>9.9600000000000009</v>
      </c>
      <c r="M21" s="284">
        <v>4.1100000000000003</v>
      </c>
      <c r="N21" s="251"/>
      <c r="O21" s="285"/>
      <c r="P21" s="281"/>
    </row>
    <row r="22" spans="1:16" s="286" customFormat="1">
      <c r="A22" s="281"/>
      <c r="B22" s="251"/>
      <c r="C22" s="251"/>
      <c r="D22" s="251"/>
      <c r="E22" s="251"/>
      <c r="F22" s="251"/>
      <c r="G22" s="1147" t="s">
        <v>493</v>
      </c>
      <c r="H22" s="1148"/>
      <c r="I22" s="1148"/>
      <c r="J22" s="1149"/>
      <c r="K22" s="287">
        <v>99.7</v>
      </c>
      <c r="L22" s="288">
        <v>97.8</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2052285</v>
      </c>
      <c r="L32" s="296">
        <v>89965</v>
      </c>
      <c r="M32" s="297">
        <v>68120</v>
      </c>
      <c r="N32" s="298">
        <v>32.1</v>
      </c>
    </row>
    <row r="33" spans="1:16" ht="13.5" customHeight="1">
      <c r="A33" s="250"/>
      <c r="B33" s="246"/>
      <c r="C33" s="246"/>
      <c r="D33" s="246"/>
      <c r="E33" s="246"/>
      <c r="F33" s="246"/>
      <c r="G33" s="1163" t="s">
        <v>498</v>
      </c>
      <c r="H33" s="1164"/>
      <c r="I33" s="1164"/>
      <c r="J33" s="1165"/>
      <c r="K33" s="296" t="s">
        <v>483</v>
      </c>
      <c r="L33" s="296" t="s">
        <v>483</v>
      </c>
      <c r="M33" s="297" t="s">
        <v>483</v>
      </c>
      <c r="N33" s="298" t="s">
        <v>483</v>
      </c>
    </row>
    <row r="34" spans="1:16" ht="27" customHeight="1">
      <c r="A34" s="250"/>
      <c r="B34" s="246"/>
      <c r="C34" s="246"/>
      <c r="D34" s="246"/>
      <c r="E34" s="246"/>
      <c r="F34" s="246"/>
      <c r="G34" s="1163" t="s">
        <v>499</v>
      </c>
      <c r="H34" s="1164"/>
      <c r="I34" s="1164"/>
      <c r="J34" s="1165"/>
      <c r="K34" s="296" t="s">
        <v>483</v>
      </c>
      <c r="L34" s="296" t="s">
        <v>483</v>
      </c>
      <c r="M34" s="297">
        <v>13</v>
      </c>
      <c r="N34" s="298" t="s">
        <v>483</v>
      </c>
    </row>
    <row r="35" spans="1:16" ht="27" customHeight="1">
      <c r="A35" s="250"/>
      <c r="B35" s="246"/>
      <c r="C35" s="246"/>
      <c r="D35" s="246"/>
      <c r="E35" s="246"/>
      <c r="F35" s="246"/>
      <c r="G35" s="1163" t="s">
        <v>500</v>
      </c>
      <c r="H35" s="1164"/>
      <c r="I35" s="1164"/>
      <c r="J35" s="1165"/>
      <c r="K35" s="296">
        <v>166012</v>
      </c>
      <c r="L35" s="296">
        <v>7277</v>
      </c>
      <c r="M35" s="297">
        <v>17609</v>
      </c>
      <c r="N35" s="298">
        <v>-58.7</v>
      </c>
    </row>
    <row r="36" spans="1:16" ht="27" customHeight="1">
      <c r="A36" s="250"/>
      <c r="B36" s="246"/>
      <c r="C36" s="246"/>
      <c r="D36" s="246"/>
      <c r="E36" s="246"/>
      <c r="F36" s="246"/>
      <c r="G36" s="1163" t="s">
        <v>501</v>
      </c>
      <c r="H36" s="1164"/>
      <c r="I36" s="1164"/>
      <c r="J36" s="1165"/>
      <c r="K36" s="296" t="s">
        <v>483</v>
      </c>
      <c r="L36" s="296" t="s">
        <v>483</v>
      </c>
      <c r="M36" s="297">
        <v>2944</v>
      </c>
      <c r="N36" s="298" t="s">
        <v>483</v>
      </c>
    </row>
    <row r="37" spans="1:16" ht="13.5" customHeight="1">
      <c r="A37" s="250"/>
      <c r="B37" s="246"/>
      <c r="C37" s="246"/>
      <c r="D37" s="246"/>
      <c r="E37" s="246"/>
      <c r="F37" s="246"/>
      <c r="G37" s="1163" t="s">
        <v>502</v>
      </c>
      <c r="H37" s="1164"/>
      <c r="I37" s="1164"/>
      <c r="J37" s="1165"/>
      <c r="K37" s="296">
        <v>34341</v>
      </c>
      <c r="L37" s="296">
        <v>1505</v>
      </c>
      <c r="M37" s="297">
        <v>1200</v>
      </c>
      <c r="N37" s="298">
        <v>25.4</v>
      </c>
    </row>
    <row r="38" spans="1:16" ht="27" customHeight="1">
      <c r="A38" s="250"/>
      <c r="B38" s="246"/>
      <c r="C38" s="246"/>
      <c r="D38" s="246"/>
      <c r="E38" s="246"/>
      <c r="F38" s="246"/>
      <c r="G38" s="1166" t="s">
        <v>503</v>
      </c>
      <c r="H38" s="1167"/>
      <c r="I38" s="1167"/>
      <c r="J38" s="1168"/>
      <c r="K38" s="299" t="s">
        <v>483</v>
      </c>
      <c r="L38" s="299" t="s">
        <v>483</v>
      </c>
      <c r="M38" s="300">
        <v>5</v>
      </c>
      <c r="N38" s="301" t="s">
        <v>483</v>
      </c>
      <c r="O38" s="295"/>
    </row>
    <row r="39" spans="1:16">
      <c r="A39" s="250"/>
      <c r="B39" s="246"/>
      <c r="C39" s="246"/>
      <c r="D39" s="246"/>
      <c r="E39" s="246"/>
      <c r="F39" s="246"/>
      <c r="G39" s="1166" t="s">
        <v>504</v>
      </c>
      <c r="H39" s="1167"/>
      <c r="I39" s="1167"/>
      <c r="J39" s="1168"/>
      <c r="K39" s="302">
        <v>-73293</v>
      </c>
      <c r="L39" s="302">
        <v>-3213</v>
      </c>
      <c r="M39" s="303">
        <v>-3946</v>
      </c>
      <c r="N39" s="304">
        <v>-18.600000000000001</v>
      </c>
      <c r="O39" s="295"/>
    </row>
    <row r="40" spans="1:16" ht="27" customHeight="1">
      <c r="A40" s="250"/>
      <c r="B40" s="246"/>
      <c r="C40" s="246"/>
      <c r="D40" s="246"/>
      <c r="E40" s="246"/>
      <c r="F40" s="246"/>
      <c r="G40" s="1163" t="s">
        <v>505</v>
      </c>
      <c r="H40" s="1164"/>
      <c r="I40" s="1164"/>
      <c r="J40" s="1165"/>
      <c r="K40" s="302">
        <v>-1759856</v>
      </c>
      <c r="L40" s="302">
        <v>-77146</v>
      </c>
      <c r="M40" s="303">
        <v>-59158</v>
      </c>
      <c r="N40" s="304">
        <v>30.4</v>
      </c>
      <c r="O40" s="295"/>
    </row>
    <row r="41" spans="1:16">
      <c r="A41" s="250"/>
      <c r="B41" s="246"/>
      <c r="C41" s="246"/>
      <c r="D41" s="246"/>
      <c r="E41" s="246"/>
      <c r="F41" s="246"/>
      <c r="G41" s="1169" t="s">
        <v>282</v>
      </c>
      <c r="H41" s="1170"/>
      <c r="I41" s="1170"/>
      <c r="J41" s="1171"/>
      <c r="K41" s="296">
        <v>419489</v>
      </c>
      <c r="L41" s="302">
        <v>18389</v>
      </c>
      <c r="M41" s="303">
        <v>26787</v>
      </c>
      <c r="N41" s="304">
        <v>-31.4</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1597097</v>
      </c>
      <c r="J51" s="322">
        <v>65476</v>
      </c>
      <c r="K51" s="323">
        <v>-32.6</v>
      </c>
      <c r="L51" s="324">
        <v>70489</v>
      </c>
      <c r="M51" s="325">
        <v>5.0999999999999996</v>
      </c>
      <c r="N51" s="326">
        <v>-37.700000000000003</v>
      </c>
    </row>
    <row r="52" spans="1:14">
      <c r="A52" s="250"/>
      <c r="B52" s="246"/>
      <c r="C52" s="246"/>
      <c r="D52" s="246"/>
      <c r="E52" s="246"/>
      <c r="F52" s="246"/>
      <c r="G52" s="327"/>
      <c r="H52" s="328" t="s">
        <v>516</v>
      </c>
      <c r="I52" s="329">
        <v>591102</v>
      </c>
      <c r="J52" s="330">
        <v>24233</v>
      </c>
      <c r="K52" s="331">
        <v>-27.4</v>
      </c>
      <c r="L52" s="332">
        <v>37817</v>
      </c>
      <c r="M52" s="333">
        <v>1.8</v>
      </c>
      <c r="N52" s="334">
        <v>-29.2</v>
      </c>
    </row>
    <row r="53" spans="1:14">
      <c r="A53" s="250"/>
      <c r="B53" s="246"/>
      <c r="C53" s="246"/>
      <c r="D53" s="246"/>
      <c r="E53" s="246"/>
      <c r="F53" s="246"/>
      <c r="G53" s="312" t="s">
        <v>517</v>
      </c>
      <c r="H53" s="313"/>
      <c r="I53" s="321">
        <v>2606633</v>
      </c>
      <c r="J53" s="322">
        <v>107539</v>
      </c>
      <c r="K53" s="323">
        <v>64.2</v>
      </c>
      <c r="L53" s="324">
        <v>84389</v>
      </c>
      <c r="M53" s="325">
        <v>19.7</v>
      </c>
      <c r="N53" s="326">
        <v>44.5</v>
      </c>
    </row>
    <row r="54" spans="1:14">
      <c r="A54" s="250"/>
      <c r="B54" s="246"/>
      <c r="C54" s="246"/>
      <c r="D54" s="246"/>
      <c r="E54" s="246"/>
      <c r="F54" s="246"/>
      <c r="G54" s="327"/>
      <c r="H54" s="328" t="s">
        <v>516</v>
      </c>
      <c r="I54" s="329">
        <v>1338934</v>
      </c>
      <c r="J54" s="330">
        <v>55239</v>
      </c>
      <c r="K54" s="331">
        <v>127.9</v>
      </c>
      <c r="L54" s="332">
        <v>44339</v>
      </c>
      <c r="M54" s="333">
        <v>17.2</v>
      </c>
      <c r="N54" s="334">
        <v>110.7</v>
      </c>
    </row>
    <row r="55" spans="1:14">
      <c r="A55" s="250"/>
      <c r="B55" s="246"/>
      <c r="C55" s="246"/>
      <c r="D55" s="246"/>
      <c r="E55" s="246"/>
      <c r="F55" s="246"/>
      <c r="G55" s="312" t="s">
        <v>518</v>
      </c>
      <c r="H55" s="313"/>
      <c r="I55" s="321">
        <v>2754786</v>
      </c>
      <c r="J55" s="322">
        <v>115500</v>
      </c>
      <c r="K55" s="323">
        <v>7.4</v>
      </c>
      <c r="L55" s="324">
        <v>83623</v>
      </c>
      <c r="M55" s="325">
        <v>-0.9</v>
      </c>
      <c r="N55" s="326">
        <v>8.3000000000000007</v>
      </c>
    </row>
    <row r="56" spans="1:14">
      <c r="A56" s="250"/>
      <c r="B56" s="246"/>
      <c r="C56" s="246"/>
      <c r="D56" s="246"/>
      <c r="E56" s="246"/>
      <c r="F56" s="246"/>
      <c r="G56" s="327"/>
      <c r="H56" s="328" t="s">
        <v>516</v>
      </c>
      <c r="I56" s="329">
        <v>1158021</v>
      </c>
      <c r="J56" s="330">
        <v>48552</v>
      </c>
      <c r="K56" s="331">
        <v>-12.1</v>
      </c>
      <c r="L56" s="332">
        <v>48787</v>
      </c>
      <c r="M56" s="333">
        <v>10</v>
      </c>
      <c r="N56" s="334">
        <v>-22.1</v>
      </c>
    </row>
    <row r="57" spans="1:14">
      <c r="A57" s="250"/>
      <c r="B57" s="246"/>
      <c r="C57" s="246"/>
      <c r="D57" s="246"/>
      <c r="E57" s="246"/>
      <c r="F57" s="246"/>
      <c r="G57" s="312" t="s">
        <v>519</v>
      </c>
      <c r="H57" s="313"/>
      <c r="I57" s="321">
        <v>2374637</v>
      </c>
      <c r="J57" s="322">
        <v>102012</v>
      </c>
      <c r="K57" s="323">
        <v>-11.7</v>
      </c>
      <c r="L57" s="324">
        <v>87974</v>
      </c>
      <c r="M57" s="325">
        <v>5.2</v>
      </c>
      <c r="N57" s="326">
        <v>-16.899999999999999</v>
      </c>
    </row>
    <row r="58" spans="1:14">
      <c r="A58" s="250"/>
      <c r="B58" s="246"/>
      <c r="C58" s="246"/>
      <c r="D58" s="246"/>
      <c r="E58" s="246"/>
      <c r="F58" s="246"/>
      <c r="G58" s="327"/>
      <c r="H58" s="328" t="s">
        <v>516</v>
      </c>
      <c r="I58" s="329">
        <v>1013112</v>
      </c>
      <c r="J58" s="330">
        <v>43522</v>
      </c>
      <c r="K58" s="331">
        <v>-10.4</v>
      </c>
      <c r="L58" s="332">
        <v>48183</v>
      </c>
      <c r="M58" s="333">
        <v>-1.2</v>
      </c>
      <c r="N58" s="334">
        <v>-9.1999999999999993</v>
      </c>
    </row>
    <row r="59" spans="1:14">
      <c r="A59" s="250"/>
      <c r="B59" s="246"/>
      <c r="C59" s="246"/>
      <c r="D59" s="246"/>
      <c r="E59" s="246"/>
      <c r="F59" s="246"/>
      <c r="G59" s="312" t="s">
        <v>520</v>
      </c>
      <c r="H59" s="313"/>
      <c r="I59" s="321">
        <v>3456551</v>
      </c>
      <c r="J59" s="322">
        <v>151523</v>
      </c>
      <c r="K59" s="323">
        <v>48.5</v>
      </c>
      <c r="L59" s="324">
        <v>83280</v>
      </c>
      <c r="M59" s="325">
        <v>-5.3</v>
      </c>
      <c r="N59" s="326">
        <v>53.8</v>
      </c>
    </row>
    <row r="60" spans="1:14">
      <c r="A60" s="250"/>
      <c r="B60" s="246"/>
      <c r="C60" s="246"/>
      <c r="D60" s="246"/>
      <c r="E60" s="246"/>
      <c r="F60" s="246"/>
      <c r="G60" s="327"/>
      <c r="H60" s="328" t="s">
        <v>516</v>
      </c>
      <c r="I60" s="335">
        <v>736704</v>
      </c>
      <c r="J60" s="330">
        <v>32295</v>
      </c>
      <c r="K60" s="331">
        <v>-25.8</v>
      </c>
      <c r="L60" s="332">
        <v>43123</v>
      </c>
      <c r="M60" s="333">
        <v>-10.5</v>
      </c>
      <c r="N60" s="334">
        <v>-15.3</v>
      </c>
    </row>
    <row r="61" spans="1:14">
      <c r="A61" s="250"/>
      <c r="B61" s="246"/>
      <c r="C61" s="246"/>
      <c r="D61" s="246"/>
      <c r="E61" s="246"/>
      <c r="F61" s="246"/>
      <c r="G61" s="312" t="s">
        <v>521</v>
      </c>
      <c r="H61" s="336"/>
      <c r="I61" s="337">
        <v>2557941</v>
      </c>
      <c r="J61" s="338">
        <v>108410</v>
      </c>
      <c r="K61" s="339">
        <v>15.2</v>
      </c>
      <c r="L61" s="340">
        <v>81951</v>
      </c>
      <c r="M61" s="341">
        <v>4.8</v>
      </c>
      <c r="N61" s="326">
        <v>10.4</v>
      </c>
    </row>
    <row r="62" spans="1:14">
      <c r="A62" s="250"/>
      <c r="B62" s="246"/>
      <c r="C62" s="246"/>
      <c r="D62" s="246"/>
      <c r="E62" s="246"/>
      <c r="F62" s="246"/>
      <c r="G62" s="327"/>
      <c r="H62" s="328" t="s">
        <v>516</v>
      </c>
      <c r="I62" s="329">
        <v>967575</v>
      </c>
      <c r="J62" s="330">
        <v>40768</v>
      </c>
      <c r="K62" s="331">
        <v>10.4</v>
      </c>
      <c r="L62" s="332">
        <v>44450</v>
      </c>
      <c r="M62" s="333">
        <v>3.5</v>
      </c>
      <c r="N62" s="334">
        <v>6.9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30.75</v>
      </c>
      <c r="G47" s="12">
        <v>32.75</v>
      </c>
      <c r="H47" s="12">
        <v>34.159999999999997</v>
      </c>
      <c r="I47" s="12">
        <v>36.42</v>
      </c>
      <c r="J47" s="13">
        <v>36.89</v>
      </c>
    </row>
    <row r="48" spans="2:10" ht="57.75" customHeight="1">
      <c r="B48" s="14"/>
      <c r="C48" s="1174" t="s">
        <v>4</v>
      </c>
      <c r="D48" s="1174"/>
      <c r="E48" s="1175"/>
      <c r="F48" s="15">
        <v>7.23</v>
      </c>
      <c r="G48" s="16">
        <v>7.9</v>
      </c>
      <c r="H48" s="16">
        <v>8.0500000000000007</v>
      </c>
      <c r="I48" s="16">
        <v>7.77</v>
      </c>
      <c r="J48" s="17">
        <v>5.26</v>
      </c>
    </row>
    <row r="49" spans="2:10" ht="57.75" customHeight="1" thickBot="1">
      <c r="B49" s="18"/>
      <c r="C49" s="1176" t="s">
        <v>5</v>
      </c>
      <c r="D49" s="1176"/>
      <c r="E49" s="1177"/>
      <c r="F49" s="19">
        <v>0.82</v>
      </c>
      <c r="G49" s="20">
        <v>4.22</v>
      </c>
      <c r="H49" s="20">
        <v>1.36</v>
      </c>
      <c r="I49" s="20">
        <v>2.48</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529</v>
      </c>
      <c r="D34" s="1184"/>
      <c r="E34" s="1185"/>
      <c r="F34" s="32">
        <v>7.01</v>
      </c>
      <c r="G34" s="33">
        <v>7.67</v>
      </c>
      <c r="H34" s="33">
        <v>7.87</v>
      </c>
      <c r="I34" s="33">
        <v>7.62</v>
      </c>
      <c r="J34" s="34">
        <v>5.01</v>
      </c>
      <c r="K34" s="22"/>
      <c r="L34" s="22"/>
      <c r="M34" s="22"/>
      <c r="N34" s="22"/>
      <c r="O34" s="22"/>
      <c r="P34" s="22"/>
    </row>
    <row r="35" spans="1:16" ht="39" customHeight="1">
      <c r="A35" s="22"/>
      <c r="B35" s="35"/>
      <c r="C35" s="1178" t="s">
        <v>530</v>
      </c>
      <c r="D35" s="1179"/>
      <c r="E35" s="1180"/>
      <c r="F35" s="36">
        <v>2.42</v>
      </c>
      <c r="G35" s="37">
        <v>2.5</v>
      </c>
      <c r="H35" s="37">
        <v>2.46</v>
      </c>
      <c r="I35" s="37">
        <v>2.34</v>
      </c>
      <c r="J35" s="38">
        <v>2.57</v>
      </c>
      <c r="K35" s="22"/>
      <c r="L35" s="22"/>
      <c r="M35" s="22"/>
      <c r="N35" s="22"/>
      <c r="O35" s="22"/>
      <c r="P35" s="22"/>
    </row>
    <row r="36" spans="1:16" ht="39" customHeight="1">
      <c r="A36" s="22"/>
      <c r="B36" s="35"/>
      <c r="C36" s="1178" t="s">
        <v>531</v>
      </c>
      <c r="D36" s="1179"/>
      <c r="E36" s="1180"/>
      <c r="F36" s="36">
        <v>1.41</v>
      </c>
      <c r="G36" s="37">
        <v>0.32</v>
      </c>
      <c r="H36" s="37">
        <v>0.02</v>
      </c>
      <c r="I36" s="37">
        <v>0.12</v>
      </c>
      <c r="J36" s="38">
        <v>1.66</v>
      </c>
      <c r="K36" s="22"/>
      <c r="L36" s="22"/>
      <c r="M36" s="22"/>
      <c r="N36" s="22"/>
      <c r="O36" s="22"/>
      <c r="P36" s="22"/>
    </row>
    <row r="37" spans="1:16" ht="39" customHeight="1">
      <c r="A37" s="22"/>
      <c r="B37" s="35"/>
      <c r="C37" s="1178" t="s">
        <v>532</v>
      </c>
      <c r="D37" s="1179"/>
      <c r="E37" s="1180"/>
      <c r="F37" s="36">
        <v>0.82</v>
      </c>
      <c r="G37" s="37">
        <v>0.63</v>
      </c>
      <c r="H37" s="37">
        <v>1.49</v>
      </c>
      <c r="I37" s="37">
        <v>1.06</v>
      </c>
      <c r="J37" s="38">
        <v>1.01</v>
      </c>
      <c r="K37" s="22"/>
      <c r="L37" s="22"/>
      <c r="M37" s="22"/>
      <c r="N37" s="22"/>
      <c r="O37" s="22"/>
      <c r="P37" s="22"/>
    </row>
    <row r="38" spans="1:16" ht="39" customHeight="1">
      <c r="A38" s="22"/>
      <c r="B38" s="35"/>
      <c r="C38" s="1178" t="s">
        <v>533</v>
      </c>
      <c r="D38" s="1179"/>
      <c r="E38" s="1180"/>
      <c r="F38" s="36">
        <v>0.17</v>
      </c>
      <c r="G38" s="37">
        <v>0.18</v>
      </c>
      <c r="H38" s="37">
        <v>0.14000000000000001</v>
      </c>
      <c r="I38" s="37">
        <v>0.1</v>
      </c>
      <c r="J38" s="38">
        <v>0.23</v>
      </c>
      <c r="K38" s="22"/>
      <c r="L38" s="22"/>
      <c r="M38" s="22"/>
      <c r="N38" s="22"/>
      <c r="O38" s="22"/>
      <c r="P38" s="22"/>
    </row>
    <row r="39" spans="1:16" ht="39" customHeight="1">
      <c r="A39" s="22"/>
      <c r="B39" s="35"/>
      <c r="C39" s="1178" t="s">
        <v>534</v>
      </c>
      <c r="D39" s="1179"/>
      <c r="E39" s="1180"/>
      <c r="F39" s="36">
        <v>0.04</v>
      </c>
      <c r="G39" s="37">
        <v>0.03</v>
      </c>
      <c r="H39" s="37">
        <v>0.03</v>
      </c>
      <c r="I39" s="37">
        <v>0.04</v>
      </c>
      <c r="J39" s="38">
        <v>0.01</v>
      </c>
      <c r="K39" s="22"/>
      <c r="L39" s="22"/>
      <c r="M39" s="22"/>
      <c r="N39" s="22"/>
      <c r="O39" s="22"/>
      <c r="P39" s="22"/>
    </row>
    <row r="40" spans="1:16" ht="39" customHeight="1">
      <c r="A40" s="22"/>
      <c r="B40" s="35"/>
      <c r="C40" s="1178" t="s">
        <v>535</v>
      </c>
      <c r="D40" s="1179"/>
      <c r="E40" s="1180"/>
      <c r="F40" s="36">
        <v>0</v>
      </c>
      <c r="G40" s="37">
        <v>0</v>
      </c>
      <c r="H40" s="37">
        <v>0</v>
      </c>
      <c r="I40" s="37">
        <v>0</v>
      </c>
      <c r="J40" s="38">
        <v>0</v>
      </c>
      <c r="K40" s="22"/>
      <c r="L40" s="22"/>
      <c r="M40" s="22"/>
      <c r="N40" s="22"/>
      <c r="O40" s="22"/>
      <c r="P40" s="22"/>
    </row>
    <row r="41" spans="1:16" ht="39" customHeight="1">
      <c r="A41" s="22"/>
      <c r="B41" s="35"/>
      <c r="C41" s="1178" t="s">
        <v>536</v>
      </c>
      <c r="D41" s="1179"/>
      <c r="E41" s="1180"/>
      <c r="F41" s="36">
        <v>0</v>
      </c>
      <c r="G41" s="37">
        <v>0</v>
      </c>
      <c r="H41" s="37">
        <v>0</v>
      </c>
      <c r="I41" s="37">
        <v>0</v>
      </c>
      <c r="J41" s="38">
        <v>0</v>
      </c>
      <c r="K41" s="22"/>
      <c r="L41" s="22"/>
      <c r="M41" s="22"/>
      <c r="N41" s="22"/>
      <c r="O41" s="22"/>
      <c r="P41" s="22"/>
    </row>
    <row r="42" spans="1:16" ht="39" customHeight="1">
      <c r="A42" s="22"/>
      <c r="B42" s="39"/>
      <c r="C42" s="1178" t="s">
        <v>537</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538</v>
      </c>
      <c r="D43" s="1182"/>
      <c r="E43" s="1183"/>
      <c r="F43" s="41">
        <v>0</v>
      </c>
      <c r="G43" s="42">
        <v>0.05</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2394</v>
      </c>
      <c r="L45" s="60">
        <v>2271</v>
      </c>
      <c r="M45" s="60">
        <v>2160</v>
      </c>
      <c r="N45" s="60">
        <v>2055</v>
      </c>
      <c r="O45" s="61">
        <v>2052</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177</v>
      </c>
      <c r="L48" s="64">
        <v>164</v>
      </c>
      <c r="M48" s="64">
        <v>189</v>
      </c>
      <c r="N48" s="64">
        <v>172</v>
      </c>
      <c r="O48" s="65">
        <v>166</v>
      </c>
      <c r="P48" s="48"/>
      <c r="Q48" s="48"/>
      <c r="R48" s="48"/>
      <c r="S48" s="48"/>
      <c r="T48" s="48"/>
      <c r="U48" s="48"/>
    </row>
    <row r="49" spans="1:21" ht="30.75" customHeight="1">
      <c r="A49" s="48"/>
      <c r="B49" s="1196"/>
      <c r="C49" s="1197"/>
      <c r="D49" s="62"/>
      <c r="E49" s="1188" t="s">
        <v>16</v>
      </c>
      <c r="F49" s="1188"/>
      <c r="G49" s="1188"/>
      <c r="H49" s="1188"/>
      <c r="I49" s="1188"/>
      <c r="J49" s="1189"/>
      <c r="K49" s="63" t="s">
        <v>483</v>
      </c>
      <c r="L49" s="64" t="s">
        <v>483</v>
      </c>
      <c r="M49" s="64" t="s">
        <v>483</v>
      </c>
      <c r="N49" s="64" t="s">
        <v>483</v>
      </c>
      <c r="O49" s="65" t="s">
        <v>483</v>
      </c>
      <c r="P49" s="48"/>
      <c r="Q49" s="48"/>
      <c r="R49" s="48"/>
      <c r="S49" s="48"/>
      <c r="T49" s="48"/>
      <c r="U49" s="48"/>
    </row>
    <row r="50" spans="1:21" ht="30.75" customHeight="1">
      <c r="A50" s="48"/>
      <c r="B50" s="1196"/>
      <c r="C50" s="1197"/>
      <c r="D50" s="62"/>
      <c r="E50" s="1188" t="s">
        <v>17</v>
      </c>
      <c r="F50" s="1188"/>
      <c r="G50" s="1188"/>
      <c r="H50" s="1188"/>
      <c r="I50" s="1188"/>
      <c r="J50" s="1189"/>
      <c r="K50" s="63">
        <v>35</v>
      </c>
      <c r="L50" s="64">
        <v>35</v>
      </c>
      <c r="M50" s="64">
        <v>36</v>
      </c>
      <c r="N50" s="64">
        <v>35</v>
      </c>
      <c r="O50" s="65">
        <v>34</v>
      </c>
      <c r="P50" s="48"/>
      <c r="Q50" s="48"/>
      <c r="R50" s="48"/>
      <c r="S50" s="48"/>
      <c r="T50" s="48"/>
      <c r="U50" s="48"/>
    </row>
    <row r="51" spans="1:21" ht="30.75" customHeight="1">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c r="A52" s="48"/>
      <c r="B52" s="1186" t="s">
        <v>19</v>
      </c>
      <c r="C52" s="1187"/>
      <c r="D52" s="66"/>
      <c r="E52" s="1188" t="s">
        <v>20</v>
      </c>
      <c r="F52" s="1188"/>
      <c r="G52" s="1188"/>
      <c r="H52" s="1188"/>
      <c r="I52" s="1188"/>
      <c r="J52" s="1189"/>
      <c r="K52" s="63">
        <v>2037</v>
      </c>
      <c r="L52" s="64">
        <v>1983</v>
      </c>
      <c r="M52" s="64">
        <v>1981</v>
      </c>
      <c r="N52" s="64">
        <v>1893</v>
      </c>
      <c r="O52" s="65">
        <v>1833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569</v>
      </c>
      <c r="L53" s="69">
        <v>487</v>
      </c>
      <c r="M53" s="69">
        <v>404</v>
      </c>
      <c r="N53" s="69">
        <v>369</v>
      </c>
      <c r="O53" s="70">
        <v>419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18594</v>
      </c>
      <c r="J41" s="83">
        <v>17752</v>
      </c>
      <c r="K41" s="83">
        <v>16687</v>
      </c>
      <c r="L41" s="83">
        <v>15577</v>
      </c>
      <c r="M41" s="84">
        <v>14700</v>
      </c>
    </row>
    <row r="42" spans="2:13" ht="27.75" customHeight="1">
      <c r="B42" s="1204"/>
      <c r="C42" s="1205"/>
      <c r="D42" s="85"/>
      <c r="E42" s="1210" t="s">
        <v>26</v>
      </c>
      <c r="F42" s="1210"/>
      <c r="G42" s="1210"/>
      <c r="H42" s="1211"/>
      <c r="I42" s="86">
        <v>2742</v>
      </c>
      <c r="J42" s="87">
        <v>2671</v>
      </c>
      <c r="K42" s="87">
        <v>2640</v>
      </c>
      <c r="L42" s="87">
        <v>2569</v>
      </c>
      <c r="M42" s="88">
        <v>2353</v>
      </c>
    </row>
    <row r="43" spans="2:13" ht="27.75" customHeight="1">
      <c r="B43" s="1204"/>
      <c r="C43" s="1205"/>
      <c r="D43" s="85"/>
      <c r="E43" s="1210" t="s">
        <v>27</v>
      </c>
      <c r="F43" s="1210"/>
      <c r="G43" s="1210"/>
      <c r="H43" s="1211"/>
      <c r="I43" s="86">
        <v>1722</v>
      </c>
      <c r="J43" s="87">
        <v>1639</v>
      </c>
      <c r="K43" s="87">
        <v>1618</v>
      </c>
      <c r="L43" s="87">
        <v>1388</v>
      </c>
      <c r="M43" s="88">
        <v>1291</v>
      </c>
    </row>
    <row r="44" spans="2:13" ht="27.75" customHeight="1">
      <c r="B44" s="1204"/>
      <c r="C44" s="1205"/>
      <c r="D44" s="85"/>
      <c r="E44" s="1210" t="s">
        <v>28</v>
      </c>
      <c r="F44" s="1210"/>
      <c r="G44" s="1210"/>
      <c r="H44" s="1211"/>
      <c r="I44" s="86" t="s">
        <v>483</v>
      </c>
      <c r="J44" s="87" t="s">
        <v>483</v>
      </c>
      <c r="K44" s="87" t="s">
        <v>483</v>
      </c>
      <c r="L44" s="87" t="s">
        <v>483</v>
      </c>
      <c r="M44" s="88" t="s">
        <v>483</v>
      </c>
    </row>
    <row r="45" spans="2:13" ht="27.75" customHeight="1">
      <c r="B45" s="1204"/>
      <c r="C45" s="1205"/>
      <c r="D45" s="85"/>
      <c r="E45" s="1210" t="s">
        <v>29</v>
      </c>
      <c r="F45" s="1210"/>
      <c r="G45" s="1210"/>
      <c r="H45" s="1211"/>
      <c r="I45" s="86">
        <v>4194</v>
      </c>
      <c r="J45" s="87">
        <v>3910</v>
      </c>
      <c r="K45" s="87">
        <v>3601</v>
      </c>
      <c r="L45" s="87">
        <v>3199</v>
      </c>
      <c r="M45" s="88">
        <v>2881</v>
      </c>
    </row>
    <row r="46" spans="2:13" ht="27.75" customHeight="1">
      <c r="B46" s="1204"/>
      <c r="C46" s="1205"/>
      <c r="D46" s="89"/>
      <c r="E46" s="1210" t="s">
        <v>30</v>
      </c>
      <c r="F46" s="1210"/>
      <c r="G46" s="1210"/>
      <c r="H46" s="1211"/>
      <c r="I46" s="86">
        <v>7</v>
      </c>
      <c r="J46" s="87">
        <v>0</v>
      </c>
      <c r="K46" s="87">
        <v>0</v>
      </c>
      <c r="L46" s="87" t="s">
        <v>483</v>
      </c>
      <c r="M46" s="88" t="s">
        <v>483</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6744</v>
      </c>
      <c r="J50" s="87">
        <v>7603</v>
      </c>
      <c r="K50" s="87">
        <v>8154</v>
      </c>
      <c r="L50" s="87">
        <v>8323</v>
      </c>
      <c r="M50" s="88">
        <v>7965</v>
      </c>
    </row>
    <row r="51" spans="2:13" ht="27.75" customHeight="1">
      <c r="B51" s="1204"/>
      <c r="C51" s="1205"/>
      <c r="D51" s="85"/>
      <c r="E51" s="1210" t="s">
        <v>36</v>
      </c>
      <c r="F51" s="1210"/>
      <c r="G51" s="1210"/>
      <c r="H51" s="1211"/>
      <c r="I51" s="86">
        <v>518</v>
      </c>
      <c r="J51" s="87">
        <v>448</v>
      </c>
      <c r="K51" s="87">
        <v>390</v>
      </c>
      <c r="L51" s="87">
        <v>283</v>
      </c>
      <c r="M51" s="88">
        <v>250</v>
      </c>
    </row>
    <row r="52" spans="2:13" ht="27.75" customHeight="1">
      <c r="B52" s="1206"/>
      <c r="C52" s="1207"/>
      <c r="D52" s="85"/>
      <c r="E52" s="1210" t="s">
        <v>37</v>
      </c>
      <c r="F52" s="1210"/>
      <c r="G52" s="1210"/>
      <c r="H52" s="1211"/>
      <c r="I52" s="86">
        <v>16207</v>
      </c>
      <c r="J52" s="87">
        <v>15733</v>
      </c>
      <c r="K52" s="87">
        <v>14922</v>
      </c>
      <c r="L52" s="87">
        <v>13905</v>
      </c>
      <c r="M52" s="88">
        <v>13252</v>
      </c>
    </row>
    <row r="53" spans="2:13" ht="27.75" customHeight="1" thickBot="1">
      <c r="B53" s="1217" t="s">
        <v>21</v>
      </c>
      <c r="C53" s="1218"/>
      <c r="D53" s="92"/>
      <c r="E53" s="1219" t="s">
        <v>38</v>
      </c>
      <c r="F53" s="1219"/>
      <c r="G53" s="1219"/>
      <c r="H53" s="1220"/>
      <c r="I53" s="93">
        <v>3788</v>
      </c>
      <c r="J53" s="94">
        <v>2189</v>
      </c>
      <c r="K53" s="94">
        <v>1081</v>
      </c>
      <c r="L53" s="94">
        <v>222</v>
      </c>
      <c r="M53" s="95">
        <v>-242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33" t="s">
        <v>574</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42"/>
      <c r="H50" s="1243"/>
      <c r="I50" s="1243"/>
      <c r="J50" s="1244"/>
      <c r="K50" s="356" t="s">
        <v>523</v>
      </c>
      <c r="L50" s="356" t="s">
        <v>524</v>
      </c>
      <c r="M50" s="356" t="s">
        <v>525</v>
      </c>
      <c r="N50" s="356" t="s">
        <v>526</v>
      </c>
      <c r="O50" s="356" t="s">
        <v>527</v>
      </c>
    </row>
    <row r="51" spans="1:17">
      <c r="B51" s="250"/>
      <c r="C51" s="246"/>
      <c r="D51" s="246"/>
      <c r="E51" s="246"/>
      <c r="F51" s="246"/>
      <c r="G51" s="1245" t="s">
        <v>567</v>
      </c>
      <c r="H51" s="1246"/>
      <c r="I51" s="1251" t="s">
        <v>568</v>
      </c>
      <c r="J51" s="1251"/>
      <c r="K51" s="1255"/>
      <c r="L51" s="1255"/>
      <c r="M51" s="1255"/>
      <c r="N51" s="1221">
        <v>2.4</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573</v>
      </c>
      <c r="J53" s="1231"/>
      <c r="K53" s="1256"/>
      <c r="L53" s="1256"/>
      <c r="M53" s="1256"/>
      <c r="N53" s="1253">
        <v>66.7</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569</v>
      </c>
      <c r="H55" s="1226"/>
      <c r="I55" s="1231" t="s">
        <v>568</v>
      </c>
      <c r="J55" s="1231"/>
      <c r="K55" s="1255"/>
      <c r="L55" s="1255"/>
      <c r="M55" s="1255"/>
      <c r="N55" s="1221">
        <v>32.799999999999997</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573</v>
      </c>
      <c r="J57" s="1223"/>
      <c r="K57" s="1256"/>
      <c r="L57" s="1256"/>
      <c r="M57" s="1256"/>
      <c r="N57" s="1253">
        <v>58.6</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33" t="s">
        <v>575</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42"/>
      <c r="H72" s="1243"/>
      <c r="I72" s="1243"/>
      <c r="J72" s="1244"/>
      <c r="K72" s="356" t="s">
        <v>523</v>
      </c>
      <c r="L72" s="356" t="s">
        <v>524</v>
      </c>
      <c r="M72" s="356" t="s">
        <v>525</v>
      </c>
      <c r="N72" s="356" t="s">
        <v>526</v>
      </c>
      <c r="O72" s="356" t="s">
        <v>527</v>
      </c>
    </row>
    <row r="73" spans="2:30">
      <c r="B73" s="250"/>
      <c r="C73" s="246"/>
      <c r="D73" s="246"/>
      <c r="E73" s="246"/>
      <c r="F73" s="246"/>
      <c r="G73" s="1245" t="s">
        <v>567</v>
      </c>
      <c r="H73" s="1246"/>
      <c r="I73" s="1251" t="s">
        <v>568</v>
      </c>
      <c r="J73" s="1251"/>
      <c r="K73" s="1232">
        <v>40.5</v>
      </c>
      <c r="L73" s="1232">
        <v>23.4</v>
      </c>
      <c r="M73" s="1221">
        <v>11.8</v>
      </c>
      <c r="N73" s="1221">
        <v>2.4</v>
      </c>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572</v>
      </c>
      <c r="J75" s="1231"/>
      <c r="K75" s="1253">
        <v>7.4</v>
      </c>
      <c r="L75" s="1253">
        <v>6.2</v>
      </c>
      <c r="M75" s="1253">
        <v>5.2</v>
      </c>
      <c r="N75" s="1253">
        <v>4.5</v>
      </c>
      <c r="O75" s="1253">
        <v>4.4000000000000004</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569</v>
      </c>
      <c r="H77" s="1226"/>
      <c r="I77" s="1231" t="s">
        <v>568</v>
      </c>
      <c r="J77" s="1231"/>
      <c r="K77" s="1232">
        <v>64.599999999999994</v>
      </c>
      <c r="L77" s="1232">
        <v>52.8</v>
      </c>
      <c r="M77" s="1221">
        <v>48.6</v>
      </c>
      <c r="N77" s="1221">
        <v>32.799999999999997</v>
      </c>
      <c r="O77" s="1221">
        <v>54.6</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572</v>
      </c>
      <c r="J79" s="1223"/>
      <c r="K79" s="1224">
        <v>12.4</v>
      </c>
      <c r="L79" s="1224">
        <v>11.5</v>
      </c>
      <c r="M79" s="1224">
        <v>10.4</v>
      </c>
      <c r="N79" s="1224">
        <v>9.5</v>
      </c>
      <c r="O79" s="1224">
        <v>10</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65476</v>
      </c>
      <c r="E3" s="118"/>
      <c r="F3" s="119">
        <v>70489</v>
      </c>
      <c r="G3" s="120"/>
      <c r="H3" s="121"/>
    </row>
    <row r="4" spans="1:8">
      <c r="A4" s="122"/>
      <c r="B4" s="123"/>
      <c r="C4" s="124"/>
      <c r="D4" s="125">
        <v>24233</v>
      </c>
      <c r="E4" s="126"/>
      <c r="F4" s="127">
        <v>37817</v>
      </c>
      <c r="G4" s="128"/>
      <c r="H4" s="129"/>
    </row>
    <row r="5" spans="1:8">
      <c r="A5" s="110" t="s">
        <v>517</v>
      </c>
      <c r="B5" s="115"/>
      <c r="C5" s="116"/>
      <c r="D5" s="117">
        <v>107539</v>
      </c>
      <c r="E5" s="118"/>
      <c r="F5" s="119">
        <v>84389</v>
      </c>
      <c r="G5" s="120"/>
      <c r="H5" s="121"/>
    </row>
    <row r="6" spans="1:8">
      <c r="A6" s="122"/>
      <c r="B6" s="123"/>
      <c r="C6" s="124"/>
      <c r="D6" s="125">
        <v>55239</v>
      </c>
      <c r="E6" s="126"/>
      <c r="F6" s="127">
        <v>44339</v>
      </c>
      <c r="G6" s="128"/>
      <c r="H6" s="129"/>
    </row>
    <row r="7" spans="1:8">
      <c r="A7" s="110" t="s">
        <v>518</v>
      </c>
      <c r="B7" s="115"/>
      <c r="C7" s="116"/>
      <c r="D7" s="117">
        <v>115500</v>
      </c>
      <c r="E7" s="118"/>
      <c r="F7" s="119">
        <v>83623</v>
      </c>
      <c r="G7" s="120"/>
      <c r="H7" s="121"/>
    </row>
    <row r="8" spans="1:8">
      <c r="A8" s="122"/>
      <c r="B8" s="123"/>
      <c r="C8" s="124"/>
      <c r="D8" s="125">
        <v>48552</v>
      </c>
      <c r="E8" s="126"/>
      <c r="F8" s="127">
        <v>48787</v>
      </c>
      <c r="G8" s="128"/>
      <c r="H8" s="129"/>
    </row>
    <row r="9" spans="1:8">
      <c r="A9" s="110" t="s">
        <v>519</v>
      </c>
      <c r="B9" s="115"/>
      <c r="C9" s="116"/>
      <c r="D9" s="117">
        <v>102012</v>
      </c>
      <c r="E9" s="118"/>
      <c r="F9" s="119">
        <v>87974</v>
      </c>
      <c r="G9" s="120"/>
      <c r="H9" s="121"/>
    </row>
    <row r="10" spans="1:8">
      <c r="A10" s="122"/>
      <c r="B10" s="123"/>
      <c r="C10" s="124"/>
      <c r="D10" s="125">
        <v>43522</v>
      </c>
      <c r="E10" s="126"/>
      <c r="F10" s="127">
        <v>48183</v>
      </c>
      <c r="G10" s="128"/>
      <c r="H10" s="129"/>
    </row>
    <row r="11" spans="1:8">
      <c r="A11" s="110" t="s">
        <v>520</v>
      </c>
      <c r="B11" s="115"/>
      <c r="C11" s="116"/>
      <c r="D11" s="117">
        <v>151523</v>
      </c>
      <c r="E11" s="118"/>
      <c r="F11" s="119">
        <v>83280</v>
      </c>
      <c r="G11" s="120"/>
      <c r="H11" s="121"/>
    </row>
    <row r="12" spans="1:8">
      <c r="A12" s="122"/>
      <c r="B12" s="123"/>
      <c r="C12" s="130"/>
      <c r="D12" s="125">
        <v>32295</v>
      </c>
      <c r="E12" s="126"/>
      <c r="F12" s="127">
        <v>43123</v>
      </c>
      <c r="G12" s="128"/>
      <c r="H12" s="129"/>
    </row>
    <row r="13" spans="1:8">
      <c r="A13" s="110"/>
      <c r="B13" s="115"/>
      <c r="C13" s="131"/>
      <c r="D13" s="132">
        <v>108410</v>
      </c>
      <c r="E13" s="133"/>
      <c r="F13" s="134">
        <v>81951</v>
      </c>
      <c r="G13" s="135"/>
      <c r="H13" s="121"/>
    </row>
    <row r="14" spans="1:8">
      <c r="A14" s="122"/>
      <c r="B14" s="123"/>
      <c r="C14" s="124"/>
      <c r="D14" s="125">
        <v>40768</v>
      </c>
      <c r="E14" s="126"/>
      <c r="F14" s="127">
        <v>44450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7.23</v>
      </c>
      <c r="C19" s="136">
        <f>ROUND(VALUE(SUBSTITUTE(実質収支比率等に係る経年分析!G$48,"▲","-")),2)</f>
        <v>7.9</v>
      </c>
      <c r="D19" s="136">
        <f>ROUND(VALUE(SUBSTITUTE(実質収支比率等に係る経年分析!H$48,"▲","-")),2)</f>
        <v>8.0500000000000007</v>
      </c>
      <c r="E19" s="136">
        <f>ROUND(VALUE(SUBSTITUTE(実質収支比率等に係る経年分析!I$48,"▲","-")),2)</f>
        <v>7.77</v>
      </c>
      <c r="F19" s="136">
        <f>ROUND(VALUE(SUBSTITUTE(実質収支比率等に係る経年分析!J$48,"▲","-")),2)</f>
        <v>5.26</v>
      </c>
    </row>
    <row r="20" spans="1:11">
      <c r="A20" s="136" t="s">
        <v>43</v>
      </c>
      <c r="B20" s="136">
        <f>ROUND(VALUE(SUBSTITUTE(実質収支比率等に係る経年分析!F$47,"▲","-")),2)</f>
        <v>30.75</v>
      </c>
      <c r="C20" s="136">
        <f>ROUND(VALUE(SUBSTITUTE(実質収支比率等に係る経年分析!G$47,"▲","-")),2)</f>
        <v>32.75</v>
      </c>
      <c r="D20" s="136">
        <f>ROUND(VALUE(SUBSTITUTE(実質収支比率等に係る経年分析!H$47,"▲","-")),2)</f>
        <v>34.159999999999997</v>
      </c>
      <c r="E20" s="136">
        <f>ROUND(VALUE(SUBSTITUTE(実質収支比率等に係る経年分析!I$47,"▲","-")),2)</f>
        <v>36.42</v>
      </c>
      <c r="F20" s="136">
        <f>ROUND(VALUE(SUBSTITUTE(実質収支比率等に係る経年分析!J$47,"▲","-")),2)</f>
        <v>36.89</v>
      </c>
    </row>
    <row r="21" spans="1:11">
      <c r="A21" s="136" t="s">
        <v>44</v>
      </c>
      <c r="B21" s="136">
        <f>IF(ISNUMBER(VALUE(SUBSTITUTE(実質収支比率等に係る経年分析!F$49,"▲","-"))),ROUND(VALUE(SUBSTITUTE(実質収支比率等に係る経年分析!F$49,"▲","-")),2),NA())</f>
        <v>0.82</v>
      </c>
      <c r="C21" s="136">
        <f>IF(ISNUMBER(VALUE(SUBSTITUTE(実質収支比率等に係る経年分析!G$49,"▲","-"))),ROUND(VALUE(SUBSTITUTE(実質収支比率等に係る経年分析!G$49,"▲","-")),2),NA())</f>
        <v>4.22</v>
      </c>
      <c r="D21" s="136">
        <f>IF(ISNUMBER(VALUE(SUBSTITUTE(実質収支比率等に係る経年分析!H$49,"▲","-"))),ROUND(VALUE(SUBSTITUTE(実質収支比率等に係る経年分析!H$49,"▲","-")),2),NA())</f>
        <v>1.36</v>
      </c>
      <c r="E21" s="136">
        <f>IF(ISNUMBER(VALUE(SUBSTITUTE(実質収支比率等に係る経年分析!I$49,"▲","-"))),ROUND(VALUE(SUBSTITUTE(実質収支比率等に係る経年分析!I$49,"▲","-")),2),NA())</f>
        <v>2.48</v>
      </c>
      <c r="F21" s="136">
        <f>IF(ISNUMBER(VALUE(SUBSTITUTE(実質収支比率等に係る経年分析!J$49,"▲","-"))),ROUND(VALUE(SUBSTITUTE(実質収支比率等に係る経年分析!J$49,"▲","-")),2),NA())</f>
        <v>-4.29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長湯温泉療養文化館特別会計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市立こども診療所特別会計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1.01</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1.66</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5.01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2037</v>
      </c>
      <c r="E42" s="138"/>
      <c r="F42" s="138"/>
      <c r="G42" s="138">
        <f>'実質公債費比率（分子）の構造'!L$52</f>
        <v>1983</v>
      </c>
      <c r="H42" s="138"/>
      <c r="I42" s="138"/>
      <c r="J42" s="138">
        <f>'実質公債費比率（分子）の構造'!M$52</f>
        <v>1981</v>
      </c>
      <c r="K42" s="138"/>
      <c r="L42" s="138"/>
      <c r="M42" s="138">
        <f>'実質公債費比率（分子）の構造'!N$52</f>
        <v>1893</v>
      </c>
      <c r="N42" s="138"/>
      <c r="O42" s="138"/>
      <c r="P42" s="138">
        <f>'実質公債費比率（分子）の構造'!O$52</f>
        <v>1833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35</v>
      </c>
      <c r="C44" s="138"/>
      <c r="D44" s="138"/>
      <c r="E44" s="138">
        <f>'実質公債費比率（分子）の構造'!L$50</f>
        <v>35</v>
      </c>
      <c r="F44" s="138"/>
      <c r="G44" s="138"/>
      <c r="H44" s="138">
        <f>'実質公債費比率（分子）の構造'!M$50</f>
        <v>36</v>
      </c>
      <c r="I44" s="138"/>
      <c r="J44" s="138"/>
      <c r="K44" s="138">
        <f>'実質公債費比率（分子）の構造'!N$50</f>
        <v>35</v>
      </c>
      <c r="L44" s="138"/>
      <c r="M44" s="138"/>
      <c r="N44" s="138">
        <f>'実質公債費比率（分子）の構造'!O$50</f>
        <v>34</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177</v>
      </c>
      <c r="C46" s="138"/>
      <c r="D46" s="138"/>
      <c r="E46" s="138">
        <f>'実質公債費比率（分子）の構造'!L$48</f>
        <v>164</v>
      </c>
      <c r="F46" s="138"/>
      <c r="G46" s="138"/>
      <c r="H46" s="138">
        <f>'実質公債費比率（分子）の構造'!M$48</f>
        <v>189</v>
      </c>
      <c r="I46" s="138"/>
      <c r="J46" s="138"/>
      <c r="K46" s="138">
        <f>'実質公債費比率（分子）の構造'!N$48</f>
        <v>172</v>
      </c>
      <c r="L46" s="138"/>
      <c r="M46" s="138"/>
      <c r="N46" s="138">
        <f>'実質公債費比率（分子）の構造'!O$48</f>
        <v>166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2394</v>
      </c>
      <c r="C49" s="138"/>
      <c r="D49" s="138"/>
      <c r="E49" s="138">
        <f>'実質公債費比率（分子）の構造'!L$45</f>
        <v>2271</v>
      </c>
      <c r="F49" s="138"/>
      <c r="G49" s="138"/>
      <c r="H49" s="138">
        <f>'実質公債費比率（分子）の構造'!M$45</f>
        <v>2160</v>
      </c>
      <c r="I49" s="138"/>
      <c r="J49" s="138"/>
      <c r="K49" s="138">
        <f>'実質公債費比率（分子）の構造'!N$45</f>
        <v>2055</v>
      </c>
      <c r="L49" s="138"/>
      <c r="M49" s="138"/>
      <c r="N49" s="138">
        <f>'実質公債費比率（分子）の構造'!O$45</f>
        <v>2052</v>
      </c>
      <c r="O49" s="138"/>
      <c r="P49" s="138"/>
    </row>
    <row r="50" spans="1:16">
      <c r="A50" s="138" t="s">
        <v>59</v>
      </c>
      <c r="B50" s="138" t="e">
        <f>NA()</f>
        <v>#N/A</v>
      </c>
      <c r="C50" s="138">
        <f>IF(ISNUMBER('実質公債費比率（分子）の構造'!K$53),'実質公債費比率（分子）の構造'!K$53,NA())</f>
        <v>569</v>
      </c>
      <c r="D50" s="138" t="e">
        <f>NA()</f>
        <v>#N/A</v>
      </c>
      <c r="E50" s="138" t="e">
        <f>NA()</f>
        <v>#N/A</v>
      </c>
      <c r="F50" s="138">
        <f>IF(ISNUMBER('実質公債費比率（分子）の構造'!L$53),'実質公債費比率（分子）の構造'!L$53,NA())</f>
        <v>487</v>
      </c>
      <c r="G50" s="138" t="e">
        <f>NA()</f>
        <v>#N/A</v>
      </c>
      <c r="H50" s="138" t="e">
        <f>NA()</f>
        <v>#N/A</v>
      </c>
      <c r="I50" s="138">
        <f>IF(ISNUMBER('実質公債費比率（分子）の構造'!M$53),'実質公債費比率（分子）の構造'!M$53,NA())</f>
        <v>404</v>
      </c>
      <c r="J50" s="138" t="e">
        <f>NA()</f>
        <v>#N/A</v>
      </c>
      <c r="K50" s="138" t="e">
        <f>NA()</f>
        <v>#N/A</v>
      </c>
      <c r="L50" s="138">
        <f>IF(ISNUMBER('実質公債費比率（分子）の構造'!N$53),'実質公債費比率（分子）の構造'!N$53,NA())</f>
        <v>369</v>
      </c>
      <c r="M50" s="138" t="e">
        <f>NA()</f>
        <v>#N/A</v>
      </c>
      <c r="N50" s="138" t="e">
        <f>NA()</f>
        <v>#N/A</v>
      </c>
      <c r="O50" s="138">
        <f>IF(ISNUMBER('実質公債費比率（分子）の構造'!O$53),'実質公債費比率（分子）の構造'!O$53,NA())</f>
        <v>419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16207</v>
      </c>
      <c r="E56" s="137"/>
      <c r="F56" s="137"/>
      <c r="G56" s="137">
        <f>'将来負担比率（分子）の構造'!J$52</f>
        <v>15733</v>
      </c>
      <c r="H56" s="137"/>
      <c r="I56" s="137"/>
      <c r="J56" s="137">
        <f>'将来負担比率（分子）の構造'!K$52</f>
        <v>14922</v>
      </c>
      <c r="K56" s="137"/>
      <c r="L56" s="137"/>
      <c r="M56" s="137">
        <f>'将来負担比率（分子）の構造'!L$52</f>
        <v>13905</v>
      </c>
      <c r="N56" s="137"/>
      <c r="O56" s="137"/>
      <c r="P56" s="137">
        <f>'将来負担比率（分子）の構造'!M$52</f>
        <v>13252</v>
      </c>
    </row>
    <row r="57" spans="1:16">
      <c r="A57" s="137" t="s">
        <v>36</v>
      </c>
      <c r="B57" s="137"/>
      <c r="C57" s="137"/>
      <c r="D57" s="137">
        <f>'将来負担比率（分子）の構造'!I$51</f>
        <v>518</v>
      </c>
      <c r="E57" s="137"/>
      <c r="F57" s="137"/>
      <c r="G57" s="137">
        <f>'将来負担比率（分子）の構造'!J$51</f>
        <v>448</v>
      </c>
      <c r="H57" s="137"/>
      <c r="I57" s="137"/>
      <c r="J57" s="137">
        <f>'将来負担比率（分子）の構造'!K$51</f>
        <v>390</v>
      </c>
      <c r="K57" s="137"/>
      <c r="L57" s="137"/>
      <c r="M57" s="137">
        <f>'将来負担比率（分子）の構造'!L$51</f>
        <v>283</v>
      </c>
      <c r="N57" s="137"/>
      <c r="O57" s="137"/>
      <c r="P57" s="137">
        <f>'将来負担比率（分子）の構造'!M$51</f>
        <v>250</v>
      </c>
    </row>
    <row r="58" spans="1:16">
      <c r="A58" s="137" t="s">
        <v>35</v>
      </c>
      <c r="B58" s="137"/>
      <c r="C58" s="137"/>
      <c r="D58" s="137">
        <f>'将来負担比率（分子）の構造'!I$50</f>
        <v>6744</v>
      </c>
      <c r="E58" s="137"/>
      <c r="F58" s="137"/>
      <c r="G58" s="137">
        <f>'将来負担比率（分子）の構造'!J$50</f>
        <v>7603</v>
      </c>
      <c r="H58" s="137"/>
      <c r="I58" s="137"/>
      <c r="J58" s="137">
        <f>'将来負担比率（分子）の構造'!K$50</f>
        <v>8154</v>
      </c>
      <c r="K58" s="137"/>
      <c r="L58" s="137"/>
      <c r="M58" s="137">
        <f>'将来負担比率（分子）の構造'!L$50</f>
        <v>8323</v>
      </c>
      <c r="N58" s="137"/>
      <c r="O58" s="137"/>
      <c r="P58" s="137">
        <f>'将来負担比率（分子）の構造'!M$50</f>
        <v>7965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v>
      </c>
      <c r="C61" s="137"/>
      <c r="D61" s="137"/>
      <c r="E61" s="137">
        <f>'将来負担比率（分子）の構造'!J$46</f>
        <v>0</v>
      </c>
      <c r="F61" s="137"/>
      <c r="G61" s="137"/>
      <c r="H61" s="137">
        <f>'将来負担比率（分子）の構造'!K$46</f>
        <v>0</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4194</v>
      </c>
      <c r="C62" s="137"/>
      <c r="D62" s="137"/>
      <c r="E62" s="137">
        <f>'将来負担比率（分子）の構造'!J$45</f>
        <v>3910</v>
      </c>
      <c r="F62" s="137"/>
      <c r="G62" s="137"/>
      <c r="H62" s="137">
        <f>'将来負担比率（分子）の構造'!K$45</f>
        <v>3601</v>
      </c>
      <c r="I62" s="137"/>
      <c r="J62" s="137"/>
      <c r="K62" s="137">
        <f>'将来負担比率（分子）の構造'!L$45</f>
        <v>3199</v>
      </c>
      <c r="L62" s="137"/>
      <c r="M62" s="137"/>
      <c r="N62" s="137">
        <f>'将来負担比率（分子）の構造'!M$45</f>
        <v>2881</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1722</v>
      </c>
      <c r="C64" s="137"/>
      <c r="D64" s="137"/>
      <c r="E64" s="137">
        <f>'将来負担比率（分子）の構造'!J$43</f>
        <v>1639</v>
      </c>
      <c r="F64" s="137"/>
      <c r="G64" s="137"/>
      <c r="H64" s="137">
        <f>'将来負担比率（分子）の構造'!K$43</f>
        <v>1618</v>
      </c>
      <c r="I64" s="137"/>
      <c r="J64" s="137"/>
      <c r="K64" s="137">
        <f>'将来負担比率（分子）の構造'!L$43</f>
        <v>1388</v>
      </c>
      <c r="L64" s="137"/>
      <c r="M64" s="137"/>
      <c r="N64" s="137">
        <f>'将来負担比率（分子）の構造'!M$43</f>
        <v>1291</v>
      </c>
      <c r="O64" s="137"/>
      <c r="P64" s="137"/>
    </row>
    <row r="65" spans="1:16">
      <c r="A65" s="137" t="s">
        <v>26</v>
      </c>
      <c r="B65" s="137">
        <f>'将来負担比率（分子）の構造'!I$42</f>
        <v>2742</v>
      </c>
      <c r="C65" s="137"/>
      <c r="D65" s="137"/>
      <c r="E65" s="137">
        <f>'将来負担比率（分子）の構造'!J$42</f>
        <v>2671</v>
      </c>
      <c r="F65" s="137"/>
      <c r="G65" s="137"/>
      <c r="H65" s="137">
        <f>'将来負担比率（分子）の構造'!K$42</f>
        <v>2640</v>
      </c>
      <c r="I65" s="137"/>
      <c r="J65" s="137"/>
      <c r="K65" s="137">
        <f>'将来負担比率（分子）の構造'!L$42</f>
        <v>2569</v>
      </c>
      <c r="L65" s="137"/>
      <c r="M65" s="137"/>
      <c r="N65" s="137">
        <f>'将来負担比率（分子）の構造'!M$42</f>
        <v>2353</v>
      </c>
      <c r="O65" s="137"/>
      <c r="P65" s="137"/>
    </row>
    <row r="66" spans="1:16">
      <c r="A66" s="137" t="s">
        <v>25</v>
      </c>
      <c r="B66" s="137">
        <f>'将来負担比率（分子）の構造'!I$41</f>
        <v>18594</v>
      </c>
      <c r="C66" s="137"/>
      <c r="D66" s="137"/>
      <c r="E66" s="137">
        <f>'将来負担比率（分子）の構造'!J$41</f>
        <v>17752</v>
      </c>
      <c r="F66" s="137"/>
      <c r="G66" s="137"/>
      <c r="H66" s="137">
        <f>'将来負担比率（分子）の構造'!K$41</f>
        <v>16687</v>
      </c>
      <c r="I66" s="137"/>
      <c r="J66" s="137"/>
      <c r="K66" s="137">
        <f>'将来負担比率（分子）の構造'!L$41</f>
        <v>15577</v>
      </c>
      <c r="L66" s="137"/>
      <c r="M66" s="137"/>
      <c r="N66" s="137">
        <f>'将来負担比率（分子）の構造'!M$41</f>
        <v>14700</v>
      </c>
      <c r="O66" s="137"/>
      <c r="P66" s="137"/>
    </row>
    <row r="67" spans="1:16">
      <c r="A67" s="137" t="s">
        <v>63</v>
      </c>
      <c r="B67" s="137" t="e">
        <f>NA()</f>
        <v>#N/A</v>
      </c>
      <c r="C67" s="137">
        <f>IF(ISNUMBER('将来負担比率（分子）の構造'!I$53), IF('将来負担比率（分子）の構造'!I$53 &lt; 0, 0, '将来負担比率（分子）の構造'!I$53), NA())</f>
        <v>3788</v>
      </c>
      <c r="D67" s="137" t="e">
        <f>NA()</f>
        <v>#N/A</v>
      </c>
      <c r="E67" s="137" t="e">
        <f>NA()</f>
        <v>#N/A</v>
      </c>
      <c r="F67" s="137">
        <f>IF(ISNUMBER('将来負担比率（分子）の構造'!J$53), IF('将来負担比率（分子）の構造'!J$53 &lt; 0, 0, '将来負担比率（分子）の構造'!J$53), NA())</f>
        <v>2189</v>
      </c>
      <c r="G67" s="137" t="e">
        <f>NA()</f>
        <v>#N/A</v>
      </c>
      <c r="H67" s="137" t="e">
        <f>NA()</f>
        <v>#N/A</v>
      </c>
      <c r="I67" s="137">
        <f>IF(ISNUMBER('将来負担比率（分子）の構造'!K$53), IF('将来負担比率（分子）の構造'!K$53 &lt; 0, 0, '将来負担比率（分子）の構造'!K$53), NA())</f>
        <v>1081</v>
      </c>
      <c r="J67" s="137" t="e">
        <f>NA()</f>
        <v>#N/A</v>
      </c>
      <c r="K67" s="137" t="e">
        <f>NA()</f>
        <v>#N/A</v>
      </c>
      <c r="L67" s="137">
        <f>IF(ISNUMBER('将来負担比率（分子）の構造'!L$53), IF('将来負担比率（分子）の構造'!L$53 &lt; 0, 0, '将来負担比率（分子）の構造'!L$53), NA())</f>
        <v>222</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2018-10-22T02:34:30Z</cp:lastPrinted>
  <dcterms:created xsi:type="dcterms:W3CDTF">2018-01-24T06:34:39Z</dcterms:created>
  <dcterms:modified xsi:type="dcterms:W3CDTF">2018-11-22T00:10:22Z</dcterms:modified>
  <cp:category/>
</cp:coreProperties>
</file>