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0" yWindow="0" windowWidth="28800" windowHeight="12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39" i="9"/>
  <c r="CO38" i="9"/>
  <c r="AM38" i="9"/>
  <c r="U38" i="9"/>
  <c r="C38" i="9"/>
  <c r="CO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E37" i="9" s="1"/>
  <c r="BE38" i="9" s="1"/>
  <c r="BE39" i="9" s="1"/>
  <c r="BE40" i="9" s="1"/>
  <c r="BW34" i="9"/>
  <c r="BW35" i="9" s="1"/>
  <c r="BW36" i="9" s="1"/>
  <c r="BW37" i="9" s="1"/>
  <c r="BW38" i="9" s="1"/>
  <c r="CO34" i="9" l="1"/>
</calcChain>
</file>

<file path=xl/sharedStrings.xml><?xml version="1.0" encoding="utf-8"?>
<sst xmlns="http://schemas.openxmlformats.org/spreadsheetml/2006/main" count="1031" uniqueCount="576">
  <si>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</si>
  <si>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</si>
  <si>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</si>
  <si>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</si>
  <si>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</si>
  <si>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</si>
  <si>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</si>
  <si>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</si>
  <si>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</si>
  <si>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</si>
  <si>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</si>
  <si>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</si>
  <si>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</si>
  <si>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</si>
  <si>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</si>
  <si>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</si>
  <si>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</si>
  <si>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</si>
  <si>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</si>
  <si>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</si>
  <si>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</si>
  <si>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</si>
  <si>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</si>
  <si>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</si>
  <si>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</si>
  <si>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</si>
  <si>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</si>
  <si>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</si>
  <si>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</si>
  <si>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</si>
  <si>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</si>
  <si>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</si>
  <si>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</si>
  <si>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</si>
  <si>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</si>
  <si>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</si>
  <si>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</si>
  <si>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</si>
  <si>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</si>
  <si>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</si>
  <si>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</si>
  <si>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</si>
  <si>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</si>
  <si>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</si>
  <si>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</si>
  <si>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</si>
  <si>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</si>
  <si>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</si>
  <si>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</si>
  <si>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</si>
  <si>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</si>
  <si>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</si>
  <si>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</si>
  <si>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</si>
  <si>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</si>
  <si>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</si>
  <si>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</si>
  <si>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</si>
  <si>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</si>
  <si>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</si>
  <si>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</si>
  <si>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</si>
  <si>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</si>
  <si>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</si>
  <si>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</si>
  <si>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</si>
  <si>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</si>
  <si>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</si>
  <si>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</si>
  <si>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</si>
  <si>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</si>
  <si>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</si>
  <si>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</si>
  <si>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</si>
  <si>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</si>
  <si>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</si>
  <si>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</si>
  <si>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</si>
  <si>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</si>
  <si>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</si>
  <si>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</si>
  <si>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</si>
  <si>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</si>
  <si>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</si>
  <si>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</si>
  <si>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</si>
  <si>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</si>
  <si>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</si>
  <si>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</si>
  <si>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</si>
  <si>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</si>
  <si>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</si>
  <si>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</si>
  <si>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</si>
  <si>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</si>
  <si>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</si>
  <si>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</si>
  <si>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</si>
  <si>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</si>
  <si>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</si>
  <si>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</si>
  <si>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</si>
  <si>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</si>
  <si>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</si>
  <si>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</si>
  <si>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</si>
  <si>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</si>
  <si>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</si>
  <si>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</si>
  <si>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</si>
  <si>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</si>
  <si>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</si>
  <si>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</si>
  <si>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</si>
  <si>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</si>
  <si>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</si>
  <si>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</si>
  <si>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</si>
  <si>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</si>
  <si>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</si>
  <si>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</si>
  <si>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</si>
  <si>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</si>
  <si>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</si>
  <si>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</si>
  <si>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</si>
  <si>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</si>
  <si>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</si>
  <si>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</si>
  <si>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</si>
  <si>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</si>
  <si>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</si>
  <si>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</si>
  <si>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</si>
  <si>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</si>
  <si>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</si>
  <si>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</si>
  <si>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</si>
  <si>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</si>
  <si>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</si>
  <si>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</si>
  <si>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</si>
  <si>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</si>
  <si>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</si>
  <si>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</si>
  <si>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</si>
  <si>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</si>
  <si>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</si>
  <si>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</si>
  <si>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</si>
  <si>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</si>
  <si>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</si>
  <si>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</si>
  <si>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</si>
  <si>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</si>
  <si>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</si>
  <si>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</si>
  <si>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</si>
  <si>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</si>
  <si>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</si>
  <si>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</si>
  <si>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</si>
  <si>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</si>
  <si>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</si>
  <si>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</si>
  <si>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</si>
  <si>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</si>
  <si>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</si>
  <si>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</si>
  <si>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</si>
  <si>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</si>
  <si>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</si>
  <si>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</si>
  <si>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</si>
  <si>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</si>
  <si>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</si>
  <si>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</si>
  <si>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</si>
  <si>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</si>
  <si>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</si>
  <si>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</si>
  <si>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</si>
  <si>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</si>
  <si>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</si>
  <si>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</si>
  <si>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</si>
  <si>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</si>
  <si>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</si>
  <si>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</si>
  <si>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</si>
  <si>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</si>
  <si>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</si>
  <si>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</si>
  <si>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</si>
  <si>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</si>
  <si>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</si>
  <si>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</si>
  <si>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大分県臼杵市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</si>
  <si>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</si>
  <si>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</si>
  <si>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</si>
  <si>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</si>
  <si>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</si>
  <si>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</si>
  <si>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</si>
  <si>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</si>
  <si>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</si>
  <si>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</si>
  <si>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</si>
  <si>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</si>
  <si>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</si>
  <si>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</si>
  <si>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</si>
  <si>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</si>
  <si>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</si>
  <si>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</si>
  <si>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</si>
  <si>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</si>
  <si>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</si>
  <si>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</si>
  <si>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</si>
  <si>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</si>
  <si>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</si>
  <si>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</si>
  <si>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</si>
  <si>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</si>
  <si>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</si>
  <si>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</si>
  <si>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</si>
  <si>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</si>
  <si>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</si>
  <si>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</si>
  <si>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</si>
  <si>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</si>
  <si>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</si>
  <si>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</si>
  <si>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</si>
  <si>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</si>
  <si>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</si>
  <si>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</si>
  <si>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</si>
  <si>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</si>
  <si>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</si>
  <si>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</si>
  <si>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</si>
  <si>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</si>
  <si>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</si>
  <si>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</si>
  <si>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</si>
  <si>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</si>
  <si>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</si>
  <si>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</si>
  <si>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</si>
  <si>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</si>
  <si>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</si>
  <si>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</si>
  <si>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</si>
  <si>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</si>
  <si>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</si>
  <si>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</si>
  <si>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</si>
  <si>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</si>
  <si>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</si>
  <si>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</si>
  <si>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</si>
  <si>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</si>
  <si>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</si>
  <si>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</si>
  <si>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</si>
  <si>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</si>
  <si>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</si>
  <si>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</si>
  <si>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</si>
  <si>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</si>
  <si>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</si>
  <si>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</si>
  <si>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</si>
  <si>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</si>
  <si>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</si>
  <si>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</si>
  <si>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</si>
  <si>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</si>
  <si>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</si>
  <si>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</si>
  <si>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</si>
  <si>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</si>
  <si>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</si>
  <si>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</si>
  <si>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</si>
  <si>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</si>
  <si>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</si>
  <si>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</si>
  <si>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</si>
  <si>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</si>
  <si>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</si>
  <si>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</si>
  <si>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</si>
  <si>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</si>
  <si>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</si>
  <si>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</si>
  <si>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</si>
  <si>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</si>
  <si>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</si>
  <si>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</si>
  <si>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</si>
  <si>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</si>
  <si>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</si>
  <si>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</si>
  <si>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</si>
  <si>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</si>
  <si>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</si>
  <si>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</si>
  <si>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</si>
  <si>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</si>
  <si>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</si>
  <si>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</si>
  <si>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</si>
  <si>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</si>
  <si>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</si>
  <si>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</si>
  <si>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</si>
  <si>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</si>
  <si>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</si>
  <si>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</si>
  <si>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</si>
  <si>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</si>
  <si>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</si>
  <si>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</si>
  <si>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</si>
  <si>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</si>
  <si>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</si>
  <si>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</si>
  <si>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</si>
  <si>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</si>
  <si>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</si>
  <si>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</si>
  <si>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</si>
  <si>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</si>
  <si>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</si>
  <si>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</si>
  <si>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</si>
  <si>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</si>
  <si>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</si>
  <si>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</si>
  <si>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</si>
  <si>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</si>
  <si>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大分県臼杵市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</si>
  <si>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</si>
  <si>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</si>
  <si>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</si>
  <si>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</si>
  <si>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</si>
  <si>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</si>
  <si>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</si>
  <si>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</si>
  <si>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</si>
  <si>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</si>
  <si>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</si>
  <si>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</si>
  <si>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</si>
  <si>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</si>
  <si>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</si>
  <si>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</si>
  <si>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</si>
  <si>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</si>
  <si>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</si>
  <si>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</si>
  <si>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</si>
  <si>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</si>
  <si>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</si>
  <si>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</si>
  <si>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</si>
  <si>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</si>
  <si>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</si>
  <si>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</si>
  <si>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</si>
  <si>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</si>
  <si>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</si>
  <si>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</si>
  <si>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</si>
  <si>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</si>
  <si>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</si>
  <si>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</si>
  <si>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</si>
  <si>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</si>
  <si>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</si>
  <si>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</si>
  <si>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</si>
  <si>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</si>
  <si>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</si>
  <si>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</si>
  <si>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浄化槽整備推進事業特別会計</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</si>
  <si>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</si>
  <si>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</si>
  <si>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</si>
  <si>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</si>
  <si>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</si>
  <si>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</si>
  <si>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</si>
  <si>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</si>
  <si>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</si>
  <si>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</si>
  <si>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</si>
  <si>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</si>
  <si>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</si>
  <si>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</si>
  <si>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</si>
  <si>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</si>
  <si>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</si>
  <si>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</si>
  <si>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</si>
  <si>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</si>
  <si>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</si>
  <si>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</si>
  <si>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</si>
  <si>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</si>
  <si>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</si>
  <si>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</si>
  <si>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</si>
  <si>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</si>
  <si>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</si>
  <si>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</si>
  <si>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</si>
  <si>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</si>
  <si>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</si>
  <si>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</si>
  <si>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</si>
  <si>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</si>
  <si>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</si>
  <si>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</si>
  <si>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</si>
  <si>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</si>
  <si>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</si>
  <si>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</si>
  <si>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</si>
  <si>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</si>
  <si>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</si>
  <si>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</si>
  <si>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</si>
  <si>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</si>
  <si>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</si>
  <si>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</si>
  <si>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</si>
  <si>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</si>
  <si>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</si>
  <si>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</si>
  <si>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</si>
  <si>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</si>
  <si>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</si>
  <si>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</si>
  <si>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</si>
  <si>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</si>
  <si>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</si>
  <si>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</si>
  <si>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</si>
  <si>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</si>
  <si>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</si>
  <si>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</si>
  <si>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</si>
  <si>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</si>
  <si>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</si>
  <si>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</si>
  <si>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</si>
  <si>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</si>
  <si>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</si>
  <si>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</si>
  <si>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</si>
  <si>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</si>
  <si>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</si>
  <si>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</si>
  <si>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</si>
  <si>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</si>
  <si>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</si>
  <si>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</si>
  <si>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</si>
  <si>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</si>
  <si>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</si>
  <si>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</si>
  <si>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</si>
  <si>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</si>
  <si>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</si>
  <si>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</si>
  <si>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</si>
  <si>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</si>
  <si>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</si>
  <si>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</si>
  <si>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</si>
  <si>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</si>
  <si>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</si>
  <si>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</si>
  <si>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</si>
  <si>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</si>
  <si>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</si>
  <si>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</si>
  <si>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</si>
  <si>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</si>
  <si>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</si>
  <si>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</si>
  <si>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</si>
  <si>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</si>
  <si>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</si>
  <si>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</si>
  <si>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</si>
  <si>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</si>
  <si>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</si>
  <si>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</si>
  <si>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</si>
  <si>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</si>
  <si>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</si>
  <si>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</si>
  <si>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</si>
  <si>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</si>
  <si>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</si>
  <si>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</si>
  <si>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</si>
  <si>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</si>
  <si>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</si>
  <si>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</si>
  <si>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</si>
  <si>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</si>
  <si>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</si>
  <si>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</si>
  <si>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</si>
  <si>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</si>
  <si>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</si>
  <si>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</si>
  <si>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</si>
  <si>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</si>
  <si>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</si>
  <si>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</si>
  <si>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</si>
  <si>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</si>
  <si>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</si>
  <si>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</si>
  <si>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</si>
  <si>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</si>
  <si>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介護保険特別会計</t>
  </si>
  <si>
    <t>臼杵石仏特別会計</t>
  </si>
  <si>
    <t>公共下水道事業特別会計</t>
  </si>
  <si>
    <t>特定環境保全公共下水道事業特別会計</t>
  </si>
  <si>
    <t>農業集落排水事業特別会計</t>
  </si>
  <si>
    <t>その他会計（赤字）</t>
  </si>
  <si>
    <t>その他会計（黒字）</t>
  </si>
  <si>
    <t>臼杵市環境保全型農林振興公社</t>
    <rPh sb="0" eb="3">
      <t>ウスキシ</t>
    </rPh>
    <rPh sb="3" eb="5">
      <t>カンキョウ</t>
    </rPh>
    <rPh sb="5" eb="7">
      <t>ホゼン</t>
    </rPh>
    <rPh sb="7" eb="8">
      <t>ガタ</t>
    </rPh>
    <rPh sb="8" eb="10">
      <t>ノウリン</t>
    </rPh>
    <rPh sb="10" eb="12">
      <t>シンコウ</t>
    </rPh>
    <rPh sb="12" eb="14">
      <t>コウシャ</t>
    </rPh>
    <phoneticPr fontId="2"/>
  </si>
  <si>
    <t>-</t>
    <phoneticPr fontId="2"/>
  </si>
  <si>
    <t>-</t>
    <phoneticPr fontId="2"/>
  </si>
  <si>
    <t>-</t>
    <phoneticPr fontId="2"/>
  </si>
  <si>
    <t>-</t>
    <phoneticPr fontId="2"/>
  </si>
  <si>
    <t>-</t>
    <phoneticPr fontId="2"/>
  </si>
  <si>
    <t>-</t>
    <phoneticPr fontId="2"/>
  </si>
  <si>
    <t>-</t>
    <phoneticPr fontId="2"/>
  </si>
  <si>
    <t>基金から685百万円繰入</t>
    <rPh sb="0" eb="2">
      <t>キキン</t>
    </rPh>
    <rPh sb="7" eb="9">
      <t>ヒャクマン</t>
    </rPh>
    <rPh sb="9" eb="10">
      <t>エン</t>
    </rPh>
    <rPh sb="10" eb="12">
      <t>クリイレ</t>
    </rPh>
    <phoneticPr fontId="2"/>
  </si>
  <si>
    <t>臼津広域連合</t>
    <rPh sb="0" eb="2">
      <t>キュウシン</t>
    </rPh>
    <rPh sb="1" eb="2">
      <t>ツ</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</si>
  <si>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</si>
  <si>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</si>
  <si>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</si>
  <si>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</si>
  <si>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</si>
  <si>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</si>
  <si>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</si>
  <si>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基金から１百万円繰入</t>
    <rPh sb="0" eb="2">
      <t>キキン</t>
    </rPh>
    <rPh sb="5" eb="8">
      <t>ヒャクマンエン</t>
    </rPh>
    <rPh sb="8" eb="10">
      <t>クリイレ</t>
    </rPh>
    <phoneticPr fontId="2"/>
  </si>
  <si>
    <t>基金から４９百万円繰入</t>
    <phoneticPr fontId="2"/>
  </si>
  <si>
    <t>基金から5百万円繰入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</si>
  <si>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</si>
  <si>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</si>
  <si>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</si>
  <si>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</si>
  <si>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</si>
  <si>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</si>
  <si>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</si>
  <si>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</si>
  <si>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</si>
  <si>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</si>
  <si>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</si>
  <si>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将来負担比率においては公営企業等繰入見込額の減少や退職手当負担見込額の減少等で数値が改善傾向にあり、類似団体と比較しても低い位置となっている。
また、実質公債費比率においても元利償還金の減少等により改善傾向にあるが、類似団体と比較すると高い位置にある。今後も、公共施設の更新や老朽化対策に取り組みが必要であるが、公共施設等総合管理計画及び統一的基準による公会計を活用し、これまで以上に事務事業の取捨選択を行い、中長期を見据えた選択と集中の経営管理を図り、数値の改善に取り組む。</t>
    <phoneticPr fontId="2"/>
  </si>
  <si>
    <t>公営企業債等繰入見込額の減少や退職手当負担見込額の減少により、将来負担比率が改善傾向にあるが、過去に取得した固定資産の減価償却費が投資的経費を上回っているため有形固定資産減価償却率が悪化傾向にある。今後も、公共施設等総合管理計画に基づき個別施設計画（長寿命化計画）の策定をすすめ、公共施設のあり方と将来負担額のバランスを考えながら、後年度に過度な財政負担がかからないように財政経営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</si>
</sst>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65876</c:v>
                </c:pt>
              </c:numCache>
            </c:numRef>
          </c:val>
          <c:smooth val="0"/>
          <c:extLst>
            <c:ext xmlns:c16="http://schemas.microsoft.com/office/drawing/2014/chart" uri="{C3380CC4-5D6E-409C-BE32-E72D297353CC}">
              <c16:uniqueId val="{00000000-5D67-4025-810D-C2085F19E3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73717</c:v>
                </c:pt>
                <c:pt idx="1">
                  <c:v>86916</c:v>
                </c:pt>
                <c:pt idx="2">
                  <c:v>88408</c:v>
                </c:pt>
                <c:pt idx="3">
                  <c:v>98641</c:v>
                </c:pt>
                <c:pt idx="4">
                  <c:v>95900</c:v>
                </c:pt>
              </c:numCache>
            </c:numRef>
          </c:val>
          <c:smooth val="0"/>
          <c:extLst>
            <c:ext xmlns:c16="http://schemas.microsoft.com/office/drawing/2014/chart" uri="{C3380CC4-5D6E-409C-BE32-E72D297353CC}">
              <c16:uniqueId val="{00000001-5D67-4025-810D-C2085F19E32B}"/>
            </c:ext>
          </c:extLst>
        </c:ser>
        <c:dLbls>
          <c:showLegendKey val="0"/>
          <c:showVal val="0"/>
          <c:showCatName val="0"/>
          <c:showSerName val="0"/>
          <c:showPercent val="0"/>
          <c:showBubbleSize val="0"/>
        </c:dLbls>
        <c:marker val="1"/>
        <c:smooth val="0"/>
        <c:axId val="230570328"/>
        <c:axId val="230563480"/>
      </c:lineChart>
      <c:catAx>
        <c:axId val="230570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63480"/>
        <c:crosses val="autoZero"/>
        <c:auto val="1"/>
        <c:lblAlgn val="ctr"/>
        <c:lblOffset val="100"/>
        <c:tickLblSkip val="1"/>
        <c:tickMarkSkip val="1"/>
        <c:noMultiLvlLbl val="0"/>
      </c:catAx>
      <c:valAx>
        <c:axId val="230563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70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3.06</c:v>
                </c:pt>
                <c:pt idx="1">
                  <c:v>3.19</c:v>
                </c:pt>
                <c:pt idx="2">
                  <c:v>3.01</c:v>
                </c:pt>
                <c:pt idx="3">
                  <c:v>3.07</c:v>
                </c:pt>
                <c:pt idx="4">
                  <c:v>3.05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23.01</c:v>
                </c:pt>
                <c:pt idx="1">
                  <c:v>25.53</c:v>
                </c:pt>
                <c:pt idx="2">
                  <c:v>27.21</c:v>
                </c:pt>
                <c:pt idx="3">
                  <c:v>28.45</c:v>
                </c:pt>
                <c:pt idx="4">
                  <c:v>29.07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1761712"/>
        <c:axId val="23059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4.33</c:v>
                </c:pt>
                <c:pt idx="1">
                  <c:v>2.6</c:v>
                </c:pt>
                <c:pt idx="2">
                  <c:v>1.41</c:v>
                </c:pt>
                <c:pt idx="3">
                  <c:v>1.64</c:v>
                </c:pt>
                <c:pt idx="4">
                  <c:v>0.12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1761712"/>
        <c:axId val="230592656"/>
      </c:lineChart>
      <c:catAx>
        <c:axId val="23176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592656"/>
        <c:crosses val="autoZero"/>
        <c:auto val="1"/>
        <c:lblAlgn val="ctr"/>
        <c:lblOffset val="100"/>
        <c:tickLblSkip val="1"/>
        <c:tickMarkSkip val="1"/>
        <c:noMultiLvlLbl val="0"/>
      </c:catAx>
      <c:valAx>
        <c:axId val="23059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76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#N/A</c:v>
                </c:pt>
                <c:pt idx="3">
                  <c:v>0.12</c:v>
                </c:pt>
                <c:pt idx="4">
                  <c:v>#N/A</c:v>
                </c:pt>
                <c:pt idx="5">
                  <c:v>0.18</c:v>
                </c:pt>
                <c:pt idx="6">
                  <c:v>#N/A</c:v>
                </c:pt>
                <c:pt idx="7">
                  <c:v>0.02</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0.24</c:v>
                </c:pt>
                <c:pt idx="4">
                  <c:v>#N/A</c:v>
                </c:pt>
                <c:pt idx="5">
                  <c:v>0.1</c:v>
                </c:pt>
                <c:pt idx="6">
                  <c:v>#N/A</c:v>
                </c:pt>
                <c:pt idx="7">
                  <c:v>0.1</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臼杵石仏特別会計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0.11</c:v>
                </c:pt>
                <c:pt idx="4">
                  <c:v>#N/A</c:v>
                </c:pt>
                <c:pt idx="5">
                  <c:v>0.08</c:v>
                </c:pt>
                <c:pt idx="6">
                  <c:v>#N/A</c:v>
                </c:pt>
                <c:pt idx="7">
                  <c:v>0.1</c:v>
                </c:pt>
                <c:pt idx="8">
                  <c:v>#N/A</c:v>
                </c:pt>
                <c:pt idx="9">
                  <c:v>0.09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1.21</c:v>
                </c:pt>
                <c:pt idx="2">
                  <c:v>#N/A</c:v>
                </c:pt>
                <c:pt idx="3">
                  <c:v>0.44</c:v>
                </c:pt>
                <c:pt idx="4">
                  <c:v>#N/A</c:v>
                </c:pt>
                <c:pt idx="5">
                  <c:v>0.66</c:v>
                </c:pt>
                <c:pt idx="6">
                  <c:v>#N/A</c:v>
                </c:pt>
                <c:pt idx="7">
                  <c:v>0.56999999999999995</c:v>
                </c:pt>
                <c:pt idx="8">
                  <c:v>#N/A</c:v>
                </c:pt>
                <c:pt idx="9">
                  <c:v>0.56999999999999995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0.67</c:v>
                </c:pt>
                <c:pt idx="2">
                  <c:v>#N/A</c:v>
                </c:pt>
                <c:pt idx="3">
                  <c:v>0.8</c:v>
                </c:pt>
                <c:pt idx="4">
                  <c:v>#N/A</c:v>
                </c:pt>
                <c:pt idx="5">
                  <c:v>1.1299999999999999</c:v>
                </c:pt>
                <c:pt idx="6">
                  <c:v>#N/A</c:v>
                </c:pt>
                <c:pt idx="7">
                  <c:v>1.2</c:v>
                </c:pt>
                <c:pt idx="8">
                  <c:v>#N/A</c:v>
                </c:pt>
                <c:pt idx="9">
                  <c:v>1.24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3.27</c:v>
                </c:pt>
                <c:pt idx="2">
                  <c:v>#N/A</c:v>
                </c:pt>
                <c:pt idx="3">
                  <c:v>1.96</c:v>
                </c:pt>
                <c:pt idx="4">
                  <c:v>#N/A</c:v>
                </c:pt>
                <c:pt idx="5">
                  <c:v>1.05</c:v>
                </c:pt>
                <c:pt idx="6">
                  <c:v>#N/A</c:v>
                </c:pt>
                <c:pt idx="7">
                  <c:v>1.0900000000000001</c:v>
                </c:pt>
                <c:pt idx="8">
                  <c:v>#N/A</c:v>
                </c:pt>
                <c:pt idx="9">
                  <c:v>1.53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2.79</c:v>
                </c:pt>
                <c:pt idx="2">
                  <c:v>#N/A</c:v>
                </c:pt>
                <c:pt idx="3">
                  <c:v>3.1</c:v>
                </c:pt>
                <c:pt idx="4">
                  <c:v>#N/A</c:v>
                </c:pt>
                <c:pt idx="5">
                  <c:v>2.83</c:v>
                </c:pt>
                <c:pt idx="6">
                  <c:v>#N/A</c:v>
                </c:pt>
                <c:pt idx="7">
                  <c:v>3.06</c:v>
                </c:pt>
                <c:pt idx="8">
                  <c:v>#N/A</c:v>
                </c:pt>
                <c:pt idx="9">
                  <c:v>3.04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1740712"/>
        <c:axId val="231745216"/>
      </c:barChart>
      <c:catAx>
        <c:axId val="23174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745216"/>
        <c:crosses val="autoZero"/>
        <c:auto val="1"/>
        <c:lblAlgn val="ctr"/>
        <c:lblOffset val="100"/>
        <c:tickLblSkip val="1"/>
        <c:tickMarkSkip val="1"/>
        <c:noMultiLvlLbl val="0"/>
      </c:catAx>
      <c:valAx>
        <c:axId val="23174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740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2435</c:v>
                </c:pt>
                <c:pt idx="5">
                  <c:v>2473</c:v>
                </c:pt>
                <c:pt idx="8">
                  <c:v>2630</c:v>
                </c:pt>
                <c:pt idx="11">
                  <c:v>2648</c:v>
                </c:pt>
                <c:pt idx="14">
                  <c:v>2556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94</c:v>
                </c:pt>
                <c:pt idx="3">
                  <c:v>78</c:v>
                </c:pt>
                <c:pt idx="6">
                  <c:v>78</c:v>
                </c:pt>
                <c:pt idx="9">
                  <c:v>72</c:v>
                </c:pt>
                <c:pt idx="12">
                  <c:v>79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623</c:v>
                </c:pt>
                <c:pt idx="3">
                  <c:v>652</c:v>
                </c:pt>
                <c:pt idx="6">
                  <c:v>661</c:v>
                </c:pt>
                <c:pt idx="9">
                  <c:v>714</c:v>
                </c:pt>
                <c:pt idx="12">
                  <c:v>678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2958</c:v>
                </c:pt>
                <c:pt idx="3">
                  <c:v>2885</c:v>
                </c:pt>
                <c:pt idx="6">
                  <c:v>2939</c:v>
                </c:pt>
                <c:pt idx="9">
                  <c:v>2911</c:v>
                </c:pt>
                <c:pt idx="12">
                  <c:v>2811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2733040"/>
        <c:axId val="27946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1240</c:v>
                </c:pt>
                <c:pt idx="2">
                  <c:v>#N/A</c:v>
                </c:pt>
                <c:pt idx="3">
                  <c:v>#N/A</c:v>
                </c:pt>
                <c:pt idx="4">
                  <c:v>1142</c:v>
                </c:pt>
                <c:pt idx="5">
                  <c:v>#N/A</c:v>
                </c:pt>
                <c:pt idx="6">
                  <c:v>#N/A</c:v>
                </c:pt>
                <c:pt idx="7">
                  <c:v>1048</c:v>
                </c:pt>
                <c:pt idx="8">
                  <c:v>#N/A</c:v>
                </c:pt>
                <c:pt idx="9">
                  <c:v>#N/A</c:v>
                </c:pt>
                <c:pt idx="10">
                  <c:v>1049</c:v>
                </c:pt>
                <c:pt idx="11">
                  <c:v>#N/A</c:v>
                </c:pt>
                <c:pt idx="12">
                  <c:v>#N/A</c:v>
                </c:pt>
                <c:pt idx="13">
                  <c:v>1012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2733040"/>
        <c:axId val="279463824"/>
      </c:lineChart>
      <c:catAx>
        <c:axId val="27273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463824"/>
        <c:crosses val="autoZero"/>
        <c:auto val="1"/>
        <c:lblAlgn val="ctr"/>
        <c:lblOffset val="100"/>
        <c:tickLblSkip val="1"/>
        <c:tickMarkSkip val="1"/>
        <c:noMultiLvlLbl val="0"/>
      </c:catAx>
      <c:valAx>
        <c:axId val="27946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3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23560</c:v>
                </c:pt>
                <c:pt idx="5">
                  <c:v>23506</c:v>
                </c:pt>
                <c:pt idx="8">
                  <c:v>23953</c:v>
                </c:pt>
                <c:pt idx="11">
                  <c:v>24301</c:v>
                </c:pt>
                <c:pt idx="14">
                  <c:v>24372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2530</c:v>
                </c:pt>
                <c:pt idx="5">
                  <c:v>2505</c:v>
                </c:pt>
                <c:pt idx="8">
                  <c:v>2377</c:v>
                </c:pt>
                <c:pt idx="11">
                  <c:v>2082</c:v>
                </c:pt>
                <c:pt idx="14">
                  <c:v>1929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7484</c:v>
                </c:pt>
                <c:pt idx="5">
                  <c:v>8278</c:v>
                </c:pt>
                <c:pt idx="8">
                  <c:v>8870</c:v>
                </c:pt>
                <c:pt idx="11">
                  <c:v>9510</c:v>
                </c:pt>
                <c:pt idx="14">
                  <c:v>9542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c:v>
                </c:pt>
                <c:pt idx="3">
                  <c:v>8</c:v>
                </c:pt>
                <c:pt idx="6">
                  <c:v>3</c:v>
                </c:pt>
                <c:pt idx="9">
                  <c:v>0</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3252</c:v>
                </c:pt>
                <c:pt idx="3">
                  <c:v>3216</c:v>
                </c:pt>
                <c:pt idx="6">
                  <c:v>3211</c:v>
                </c:pt>
                <c:pt idx="9">
                  <c:v>3196</c:v>
                </c:pt>
                <c:pt idx="12">
                  <c:v>3021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62</c:v>
                </c:pt>
                <c:pt idx="6">
                  <c:v>62</c:v>
                </c:pt>
                <c:pt idx="9">
                  <c:v>62</c:v>
                </c:pt>
                <c:pt idx="12">
                  <c:v>62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8972</c:v>
                </c:pt>
                <c:pt idx="3">
                  <c:v>9083</c:v>
                </c:pt>
                <c:pt idx="6">
                  <c:v>8593</c:v>
                </c:pt>
                <c:pt idx="9">
                  <c:v>8307</c:v>
                </c:pt>
                <c:pt idx="12">
                  <c:v>7879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361</c:v>
                </c:pt>
                <c:pt idx="3">
                  <c:v>297</c:v>
                </c:pt>
                <c:pt idx="6">
                  <c:v>255</c:v>
                </c:pt>
                <c:pt idx="9">
                  <c:v>236</c:v>
                </c:pt>
                <c:pt idx="12">
                  <c:v>199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24777</c:v>
                </c:pt>
                <c:pt idx="3">
                  <c:v>24636</c:v>
                </c:pt>
                <c:pt idx="6">
                  <c:v>25127</c:v>
                </c:pt>
                <c:pt idx="9">
                  <c:v>25424</c:v>
                </c:pt>
                <c:pt idx="12">
                  <c:v>25746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5993592"/>
        <c:axId val="273997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3800</c:v>
                </c:pt>
                <c:pt idx="2">
                  <c:v>#N/A</c:v>
                </c:pt>
                <c:pt idx="3">
                  <c:v>#N/A</c:v>
                </c:pt>
                <c:pt idx="4">
                  <c:v>3013</c:v>
                </c:pt>
                <c:pt idx="5">
                  <c:v>#N/A</c:v>
                </c:pt>
                <c:pt idx="6">
                  <c:v>#N/A</c:v>
                </c:pt>
                <c:pt idx="7">
                  <c:v>2050</c:v>
                </c:pt>
                <c:pt idx="8">
                  <c:v>#N/A</c:v>
                </c:pt>
                <c:pt idx="9">
                  <c:v>#N/A</c:v>
                </c:pt>
                <c:pt idx="10">
                  <c:v>1333</c:v>
                </c:pt>
                <c:pt idx="11">
                  <c:v>#N/A</c:v>
                </c:pt>
                <c:pt idx="12">
                  <c:v>#N/A</c:v>
                </c:pt>
                <c:pt idx="13">
                  <c:v>1065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5993592"/>
        <c:axId val="273997048"/>
      </c:lineChart>
      <c:catAx>
        <c:axId val="275993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3997048"/>
        <c:crosses val="autoZero"/>
        <c:auto val="1"/>
        <c:lblAlgn val="ctr"/>
        <c:lblOffset val="100"/>
        <c:tickLblSkip val="1"/>
        <c:tickMarkSkip val="1"/>
        <c:noMultiLvlLbl val="0"/>
      </c:catAx>
      <c:valAx>
        <c:axId val="27399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993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{7D4AA85F-0538-4A93-9EB8-8A9401DFE655}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{AB5644E0-9FC9-440D-889F-26246D18571F}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{BE9E49F8-1A35-4A50-8D13-21A6AE306C0C}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{4B3A690E-3E43-4314-8466-BCFF56593FE7}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{A989B3DF-BD69-4F25-AD7E-1E4D981B28EC}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pt idx="4">
                  <c:v>61.2</c:v>
                </c:pt>
              </c:numCache>
            </c:numRef>
          </c:xVal>
          <c:yVal>
            <c:numRef>
              <c:f>公会計指標分析・財政指標組合せ分析表!$K$51:$O$51</c:f>
              <c:numCache>
                <c:formatCode>#,##0.0;"▲ "#,##0.0</c:formatCode>
                <c:ptCount val="5"/>
                <c:pt idx="3">
                  <c:v>13.9</c:v>
                </c:pt>
                <c:pt idx="4">
                  <c:v>11.3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{E5A40295-D536-4856-90F7-20595E012741}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{5ADC8567-AD8B-4E77-9C19-6335AA58365E}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{43FF95C9-FBE2-41E4-8629-545A62D80512}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{D2D8AFD6-9305-4E41-B210-43FF4DF26CEA}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{4FDA0EB6-48F7-40D2-811B-FD5A2849620E}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54.8</c:v>
                </c:pt>
              </c:numCache>
            </c:numRef>
          </c:xVal>
          <c:yVal>
            <c:numRef>
              <c:f>公会計指標分析・財政指標組合せ分析表!$K$55:$O$55</c:f>
              <c:numCache>
                <c:formatCode>#,##0.0;"▲ "#,##0.0</c:formatCode>
                <c:ptCount val="5"/>
                <c:pt idx="3">
                  <c:v>58.5</c:v>
                </c:pt>
                <c:pt idx="4">
                  <c:v>52.3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77452880"/>
        <c:axId val="281439384"/>
      </c:scatterChart>
      <c:valAx>
        <c:axId val="277452880"/>
        <c:scaling>
          <c:orientation val="minMax"/>
          <c:max val="61.9"/>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439384"/>
        <c:crosses val="autoZero"/>
        <c:crossBetween val="midCat"/>
      </c:valAx>
      <c:valAx>
        <c:axId val="281439384"/>
        <c:scaling>
          <c:orientation val="minMax"/>
          <c:max val="6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745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{8066F45C-A7EA-4F76-B3C5-94E16A0430D3}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{569E5945-FAFB-405C-8BDB-D9DEF0201B37}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{99B9F115-D54E-4A43-9511-E0EF16531B6D}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{04D705FC-35D2-48D6-A67B-FF631E03B2B0}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{FAE93EC1-26CB-402D-AA5A-0C894AEDB060}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12.5</c:v>
                </c:pt>
                <c:pt idx="2">
                  <c:v>11.8</c:v>
                </c:pt>
                <c:pt idx="3">
                  <c:v>11.2</c:v>
                </c:pt>
                <c:pt idx="4">
                  <c:v>10.9</c:v>
                </c:pt>
              </c:numCache>
            </c:numRef>
          </c:xVal>
          <c:yVal>
            <c:numRef>
              <c:f>公会計指標分析・財政指標組合せ分析表!$K$73:$O$73</c:f>
              <c:numCache>
                <c:formatCode>#,##0.0;"▲ "#,##0.0</c:formatCode>
                <c:ptCount val="5"/>
                <c:pt idx="0">
                  <c:v>38.9</c:v>
                </c:pt>
                <c:pt idx="1">
                  <c:v>31.2</c:v>
                </c:pt>
                <c:pt idx="2">
                  <c:v>21.6</c:v>
                </c:pt>
                <c:pt idx="3">
                  <c:v>13.9</c:v>
                </c:pt>
                <c:pt idx="4">
                  <c:v>11.3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{4545BD99-F6CB-4346-A65A-7787B57FFEAE}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{8EFD0FB9-A7D3-4807-83E8-5892387F3460}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{13B4EA4F-0187-472A-B3BF-E1C8DF728C26}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{8B44011D-47D5-4001-A13A-5B61B8A76A5C}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{B5672F84-62C7-43D4-88D1-A036C6E68533}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3350248"/>
        <c:axId val="233350640"/>
      </c:scatterChart>
      <c:valAx>
        <c:axId val="233350248"/>
        <c:scaling>
          <c:orientation val="minMax"/>
          <c:max val="13.7"/>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350640"/>
        <c:crosses val="autoZero"/>
        <c:crossBetween val="midCat"/>
      </c:valAx>
      <c:valAx>
        <c:axId val="233350640"/>
        <c:scaling>
          <c:orientation val="minMax"/>
          <c:max val="8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350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分母となる標準財政規模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219,962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en-US" sz="1400">
              <a:latin typeface="ＭＳ ゴシック" pitchFamily="49" charset="-128"/>
              <a:ea typeface="ＭＳ ゴシック" pitchFamily="49" charset="-128"/>
            </a:rPr>
            <a:t>平成１７年度合併特例債の一部の償還が終了したことなどから元利償還金が減少（△</a:t>
          </a:r>
          <a:r>
            <a:rPr kumimoji="1" lang="en-US" altLang="ja-JP" sz="1400">
              <a:latin typeface="ＭＳ ゴシック" pitchFamily="49" charset="-128"/>
              <a:ea typeface="ＭＳ ゴシック" pitchFamily="49" charset="-128"/>
            </a:rPr>
            <a:t>100,134</a:t>
          </a:r>
          <a:r>
            <a:rPr kumimoji="1" lang="ja-JP" altLang="en-US" sz="1400">
              <a:latin typeface="ＭＳ ゴシック" pitchFamily="49" charset="-128"/>
              <a:ea typeface="ＭＳ ゴシック" pitchFamily="49" charset="-128"/>
            </a:rPr>
            <a:t>千円）し、公営企業債の元利償還金に対する繰入金も減少（△</a:t>
          </a:r>
          <a:r>
            <a:rPr kumimoji="1" lang="en-US" altLang="ja-JP" sz="1400">
              <a:latin typeface="ＭＳ ゴシック" pitchFamily="49" charset="-128"/>
              <a:ea typeface="ＭＳ ゴシック" pitchFamily="49" charset="-128"/>
            </a:rPr>
            <a:t>36,077</a:t>
          </a:r>
          <a:r>
            <a:rPr kumimoji="1" lang="ja-JP" altLang="en-US" sz="1400">
              <a:latin typeface="ＭＳ ゴシック" pitchFamily="49" charset="-128"/>
              <a:ea typeface="ＭＳ ゴシック" pitchFamily="49" charset="-128"/>
            </a:rPr>
            <a:t>千円）したことから、実質公債費比率は</a:t>
          </a:r>
          <a:r>
            <a:rPr kumimoji="1" lang="en-US" altLang="ja-JP" sz="1400">
              <a:latin typeface="ＭＳ ゴシック" panose="020B0609070205080204" pitchFamily="49" charset="-128"/>
              <a:ea typeface="ＭＳ ゴシック" panose="020B0609070205080204" pitchFamily="49" charset="-128"/>
            </a:rPr>
            <a:t>0.3</a:t>
          </a:r>
          <a:r>
            <a:rPr kumimoji="1" lang="ja-JP" altLang="en-US" sz="1400">
              <a:latin typeface="ＭＳ ゴシック" panose="020B0609070205080204" pitchFamily="49" charset="-128"/>
              <a:ea typeface="ＭＳ ゴシック" panose="020B0609070205080204" pitchFamily="49" charset="-128"/>
            </a:rPr>
            <a:t>ポイント改善した。</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今後も、公共施設整備五ヶ年計画に基づき計画的な事業執行を行いつつ、起債発行を抑制し、実質公債費比率のさらなる改善に努める。</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前年度と比較して、</a:t>
          </a:r>
          <a:r>
            <a:rPr kumimoji="1" lang="ja-JP" altLang="ja-JP" sz="1400">
              <a:solidFill>
                <a:schemeClr val="dk1"/>
              </a:solidFill>
              <a:effectLst/>
              <a:latin typeface="+mn-lt"/>
              <a:ea typeface="+mn-ea"/>
              <a:cs typeface="+mn-cs"/>
            </a:rPr>
            <a:t>地方債現在高の</a:t>
          </a:r>
          <a:r>
            <a:rPr kumimoji="1" lang="ja-JP" altLang="ja-JP" sz="1400">
              <a:solidFill>
                <a:schemeClr val="dk1"/>
              </a:solidFill>
              <a:effectLst/>
              <a:latin typeface="+mn-ea"/>
              <a:ea typeface="+mn-ea"/>
              <a:cs typeface="+mn-cs"/>
            </a:rPr>
            <a:t>増加（</a:t>
          </a:r>
          <a:r>
            <a:rPr kumimoji="1" lang="en-US" altLang="ja-JP" sz="1400">
              <a:solidFill>
                <a:schemeClr val="dk1"/>
              </a:solidFill>
              <a:effectLst/>
              <a:latin typeface="+mn-ea"/>
              <a:ea typeface="+mn-ea"/>
              <a:cs typeface="+mn-cs"/>
            </a:rPr>
            <a:t>+321,558</a:t>
          </a:r>
          <a:r>
            <a:rPr kumimoji="1" lang="ja-JP" altLang="ja-JP" sz="1400">
              <a:solidFill>
                <a:schemeClr val="dk1"/>
              </a:solidFill>
              <a:effectLst/>
              <a:latin typeface="+mn-ea"/>
              <a:ea typeface="+mn-ea"/>
              <a:cs typeface="+mn-cs"/>
            </a:rPr>
            <a:t>千円）や充当可能特定歳入の減少（△</a:t>
          </a:r>
          <a:r>
            <a:rPr kumimoji="1" lang="en-US" altLang="ja-JP" sz="1400">
              <a:solidFill>
                <a:schemeClr val="dk1"/>
              </a:solidFill>
              <a:effectLst/>
              <a:latin typeface="+mn-ea"/>
              <a:ea typeface="+mn-ea"/>
              <a:cs typeface="+mn-cs"/>
            </a:rPr>
            <a:t>153,006</a:t>
          </a:r>
          <a:r>
            <a:rPr kumimoji="1" lang="ja-JP" altLang="ja-JP" sz="1400">
              <a:solidFill>
                <a:schemeClr val="dk1"/>
              </a:solidFill>
              <a:effectLst/>
              <a:latin typeface="+mn-ea"/>
              <a:ea typeface="+mn-ea"/>
              <a:cs typeface="+mn-cs"/>
            </a:rPr>
            <a:t>千円）などの悪化要因があっ</a:t>
          </a:r>
          <a:r>
            <a:rPr kumimoji="1" lang="ja-JP" altLang="en-US" sz="1400">
              <a:solidFill>
                <a:schemeClr val="dk1"/>
              </a:solidFill>
              <a:effectLst/>
              <a:latin typeface="+mn-ea"/>
              <a:ea typeface="+mn-ea"/>
              <a:cs typeface="+mn-cs"/>
            </a:rPr>
            <a:t>たものの</a:t>
          </a:r>
          <a:r>
            <a:rPr kumimoji="1" lang="ja-JP" altLang="ja-JP" sz="1400">
              <a:solidFill>
                <a:schemeClr val="dk1"/>
              </a:solidFill>
              <a:effectLst/>
              <a:latin typeface="+mn-ea"/>
              <a:ea typeface="+mn-ea"/>
              <a:cs typeface="+mn-cs"/>
            </a:rPr>
            <a:t>、公営企業債等繰入見込額の減少（△</a:t>
          </a:r>
          <a:r>
            <a:rPr kumimoji="1" lang="en-US" altLang="ja-JP" sz="1400">
              <a:solidFill>
                <a:schemeClr val="dk1"/>
              </a:solidFill>
              <a:effectLst/>
              <a:latin typeface="+mn-ea"/>
              <a:ea typeface="+mn-ea"/>
              <a:cs typeface="+mn-cs"/>
            </a:rPr>
            <a:t>428,259</a:t>
          </a:r>
          <a:r>
            <a:rPr kumimoji="1" lang="ja-JP" altLang="ja-JP" sz="1400">
              <a:solidFill>
                <a:schemeClr val="dk1"/>
              </a:solidFill>
              <a:effectLst/>
              <a:latin typeface="+mn-ea"/>
              <a:ea typeface="+mn-ea"/>
              <a:cs typeface="+mn-cs"/>
            </a:rPr>
            <a:t>千円）や退職手当負担見込額の減少（△</a:t>
          </a:r>
          <a:r>
            <a:rPr kumimoji="1" lang="en-US" altLang="ja-JP" sz="1400">
              <a:solidFill>
                <a:schemeClr val="dk1"/>
              </a:solidFill>
              <a:effectLst/>
              <a:latin typeface="+mn-ea"/>
              <a:ea typeface="+mn-ea"/>
              <a:cs typeface="+mn-cs"/>
            </a:rPr>
            <a:t>175,370</a:t>
          </a:r>
          <a:r>
            <a:rPr kumimoji="1" lang="ja-JP" altLang="ja-JP" sz="1400">
              <a:solidFill>
                <a:schemeClr val="dk1"/>
              </a:solidFill>
              <a:effectLst/>
              <a:latin typeface="+mn-ea"/>
              <a:ea typeface="+mn-ea"/>
              <a:cs typeface="+mn-cs"/>
            </a:rPr>
            <a:t>千円）などの好転要因により、前年度比</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ポイントの改善となった。</a:t>
          </a:r>
          <a:endParaRPr lang="ja-JP" altLang="ja-JP" sz="1400">
            <a:effectLst/>
            <a:latin typeface="+mn-ea"/>
            <a:ea typeface="+mn-ea"/>
          </a:endParaRPr>
        </a:p>
        <a:p>
          <a:r>
            <a:rPr kumimoji="1" lang="ja-JP" altLang="ja-JP" sz="1400">
              <a:solidFill>
                <a:schemeClr val="dk1"/>
              </a:solidFill>
              <a:effectLst/>
              <a:latin typeface="+mn-lt"/>
              <a:ea typeface="+mn-ea"/>
              <a:cs typeface="+mn-cs"/>
            </a:rPr>
            <a:t>　ここ５年間は改善傾向で</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あるが、</a:t>
          </a:r>
          <a:r>
            <a:rPr kumimoji="1" lang="ja-JP" altLang="en-US" sz="1400">
              <a:solidFill>
                <a:schemeClr val="dk1"/>
              </a:solidFill>
              <a:effectLst/>
              <a:latin typeface="+mn-lt"/>
              <a:ea typeface="+mn-ea"/>
              <a:cs typeface="+mn-cs"/>
            </a:rPr>
            <a:t>普通交付税の縮減や平成２７年国勢調査結果に伴う</a:t>
          </a:r>
          <a:r>
            <a:rPr kumimoji="1" lang="ja-JP" altLang="ja-JP" sz="1400">
              <a:solidFill>
                <a:schemeClr val="dk1"/>
              </a:solidFill>
              <a:effectLst/>
              <a:latin typeface="+mn-lt"/>
              <a:ea typeface="+mn-ea"/>
              <a:cs typeface="+mn-cs"/>
            </a:rPr>
            <a:t>標準財政規模の減少</a:t>
          </a:r>
          <a:r>
            <a:rPr kumimoji="1" lang="ja-JP" altLang="en-US" sz="1400">
              <a:solidFill>
                <a:schemeClr val="dk1"/>
              </a:solidFill>
              <a:effectLst/>
              <a:latin typeface="+mn-lt"/>
              <a:ea typeface="+mn-ea"/>
              <a:cs typeface="+mn-cs"/>
            </a:rPr>
            <a:t>も踏まえ、</a:t>
          </a:r>
          <a:r>
            <a:rPr kumimoji="1" lang="ja-JP" altLang="ja-JP" sz="1400">
              <a:solidFill>
                <a:schemeClr val="dk1"/>
              </a:solidFill>
              <a:effectLst/>
              <a:latin typeface="+mn-lt"/>
              <a:ea typeface="+mn-ea"/>
              <a:cs typeface="+mn-cs"/>
            </a:rPr>
            <a:t>今後も事業の選択と集中による起債発行額の抑制や</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基準財政需要額に算入が多い有利な起債の活用に努め、将来負担比率の圧縮に努める。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道路工作物等の過去に取得している固定資産の減価償却費の累計額の上昇から有形固定資産の老朽化が判る。</a:t>
          </a:r>
          <a:endParaRPr lang="ja-JP" altLang="ja-JP">
            <a:effectLst/>
          </a:endParaRPr>
        </a:p>
        <a:p>
          <a:r>
            <a:rPr kumimoji="1" lang="ja-JP" altLang="ja-JP" sz="1100">
              <a:solidFill>
                <a:schemeClr val="dk1"/>
              </a:solidFill>
              <a:effectLst/>
              <a:latin typeface="+mn-lt"/>
              <a:ea typeface="+mn-ea"/>
              <a:cs typeface="+mn-cs"/>
            </a:rPr>
            <a:t>　今後も公共施設等総合管理計画や統一的基準による公会計を活用し、個別施設計画の作成をすすめ、可能な限り次世代に負担を残さない効率的・効果的な公共施設等の最適な配置の実現に努める。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124248</xdr:rowOff>
    </xdr:from>
    <xdr:to>
      <xdr:col>3</xdr:col>
      <xdr:colOff>511175</xdr:colOff>
      <xdr:row>30</xdr:row>
      <xdr:rowOff>54398</xdr:rowOff>
    </xdr:to>
    <xdr:sp macro="" textlink="">
      <xdr:nvSpPr>
        <xdr:cNvPr id="71" name="フローチャート : 判断 70"/>
        <xdr:cNvSpPr/>
      </xdr:nvSpPr>
      <xdr:spPr>
        <a:xfrm>
          <a:off x="4000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168487</xdr:rowOff>
    </xdr:from>
    <xdr:to>
      <xdr:col>3</xdr:col>
      <xdr:colOff>1222375</xdr:colOff>
      <xdr:row>28</xdr:row>
      <xdr:rowOff>98637</xdr:rowOff>
    </xdr:to>
    <xdr:sp macro="" textlink="">
      <xdr:nvSpPr>
        <xdr:cNvPr id="77" name="円/楕円 76"/>
        <xdr:cNvSpPr/>
      </xdr:nvSpPr>
      <xdr:spPr>
        <a:xfrm>
          <a:off x="47117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83414</xdr:rowOff>
    </xdr:from>
    <xdr:ext cx="405111" cy="259045"/>
    <xdr:sp macro="" textlink="">
      <xdr:nvSpPr>
        <xdr:cNvPr id="78" name="有形固定資産減価償却率該当値テキスト"/>
        <xdr:cNvSpPr txBox="1"/>
      </xdr:nvSpPr>
      <xdr:spPr>
        <a:xfrm>
          <a:off x="4813300"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40217</xdr:rowOff>
    </xdr:from>
    <xdr:to>
      <xdr:col>3</xdr:col>
      <xdr:colOff>511175</xdr:colOff>
      <xdr:row>28</xdr:row>
      <xdr:rowOff>141817</xdr:rowOff>
    </xdr:to>
    <xdr:sp macro="" textlink="">
      <xdr:nvSpPr>
        <xdr:cNvPr id="79" name="円/楕円 78"/>
        <xdr:cNvSpPr/>
      </xdr:nvSpPr>
      <xdr:spPr>
        <a:xfrm>
          <a:off x="4000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47837</xdr:rowOff>
    </xdr:from>
    <xdr:to>
      <xdr:col>3</xdr:col>
      <xdr:colOff>1171575</xdr:colOff>
      <xdr:row>28</xdr:row>
      <xdr:rowOff>91017</xdr:rowOff>
    </xdr:to>
    <xdr:cxnSp macro="">
      <xdr:nvCxnSpPr>
        <xdr:cNvPr id="80" name="直線コネクタ 79"/>
        <xdr:cNvCxnSpPr/>
      </xdr:nvCxnSpPr>
      <xdr:spPr>
        <a:xfrm flipV="1">
          <a:off x="4051300" y="56294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45525</xdr:rowOff>
    </xdr:from>
    <xdr:ext cx="405111" cy="259045"/>
    <xdr:sp macro="" textlink="">
      <xdr:nvSpPr>
        <xdr:cNvPr id="81" name="n_1aveValue有形固定資産減価償却率"/>
        <xdr:cNvSpPr txBox="1"/>
      </xdr:nvSpPr>
      <xdr:spPr>
        <a:xfrm>
          <a:off x="3836043"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158344</xdr:rowOff>
    </xdr:from>
    <xdr:ext cx="405111" cy="259045"/>
    <xdr:sp macro="" textlink="">
      <xdr:nvSpPr>
        <xdr:cNvPr id="82" name="n_1mainValue有形固定資産減価償却率"/>
        <xdr:cNvSpPr txBox="1"/>
      </xdr:nvSpPr>
      <xdr:spPr>
        <a:xfrm>
          <a:off x="3836043"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146558</xdr:rowOff>
    </xdr:from>
    <xdr:to>
      <xdr:col>5</xdr:col>
      <xdr:colOff>409575</xdr:colOff>
      <xdr:row>35</xdr:row>
      <xdr:rowOff>76708</xdr:rowOff>
    </xdr:to>
    <xdr:sp macro="" textlink="">
      <xdr:nvSpPr>
        <xdr:cNvPr id="61" name="フローチャート : 判断 60"/>
        <xdr:cNvSpPr/>
      </xdr:nvSpPr>
      <xdr:spPr>
        <a:xfrm>
          <a:off x="3746500" y="59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29972</xdr:rowOff>
    </xdr:from>
    <xdr:to>
      <xdr:col>6</xdr:col>
      <xdr:colOff>561975</xdr:colOff>
      <xdr:row>33</xdr:row>
      <xdr:rowOff>131572</xdr:rowOff>
    </xdr:to>
    <xdr:sp macro="" textlink="">
      <xdr:nvSpPr>
        <xdr:cNvPr id="67" name="円/楕円 66"/>
        <xdr:cNvSpPr/>
      </xdr:nvSpPr>
      <xdr:spPr>
        <a:xfrm>
          <a:off x="4584700" y="56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136161</xdr:rowOff>
    </xdr:from>
    <xdr:ext cx="405111" cy="259045"/>
    <xdr:sp macro="" textlink="">
      <xdr:nvSpPr>
        <xdr:cNvPr id="68" name="【道路】&#10;有形固定資産減価償却率該当値テキスト"/>
        <xdr:cNvSpPr txBox="1"/>
      </xdr:nvSpPr>
      <xdr:spPr>
        <a:xfrm>
          <a:off x="4724400" y="562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57404</xdr:rowOff>
    </xdr:from>
    <xdr:to>
      <xdr:col>5</xdr:col>
      <xdr:colOff>409575</xdr:colOff>
      <xdr:row>33</xdr:row>
      <xdr:rowOff>159004</xdr:rowOff>
    </xdr:to>
    <xdr:sp macro="" textlink="">
      <xdr:nvSpPr>
        <xdr:cNvPr id="69" name="円/楕円 68"/>
        <xdr:cNvSpPr/>
      </xdr:nvSpPr>
      <xdr:spPr>
        <a:xfrm>
          <a:off x="3746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80772</xdr:rowOff>
    </xdr:from>
    <xdr:to>
      <xdr:col>6</xdr:col>
      <xdr:colOff>511175</xdr:colOff>
      <xdr:row>33</xdr:row>
      <xdr:rowOff>108204</xdr:rowOff>
    </xdr:to>
    <xdr:cxnSp macro="">
      <xdr:nvCxnSpPr>
        <xdr:cNvPr id="70" name="直線コネクタ 69"/>
        <xdr:cNvCxnSpPr/>
      </xdr:nvCxnSpPr>
      <xdr:spPr>
        <a:xfrm flipV="1">
          <a:off x="3797300" y="573862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67835</xdr:rowOff>
    </xdr:from>
    <xdr:ext cx="405111" cy="259045"/>
    <xdr:sp macro="" textlink="">
      <xdr:nvSpPr>
        <xdr:cNvPr id="71" name="n_1aveValue【道路】&#10;有形固定資産減価償却率"/>
        <xdr:cNvSpPr txBox="1"/>
      </xdr:nvSpPr>
      <xdr:spPr>
        <a:xfrm>
          <a:off x="3582043" y="606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4081</xdr:rowOff>
    </xdr:from>
    <xdr:ext cx="405111" cy="259045"/>
    <xdr:sp macro="" textlink="">
      <xdr:nvSpPr>
        <xdr:cNvPr id="72" name="n_1mainValue【道路】&#10;有形固定資産減価償却率"/>
        <xdr:cNvSpPr txBox="1"/>
      </xdr:nvSpPr>
      <xdr:spPr>
        <a:xfrm>
          <a:off x="3582043"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100"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69611</xdr:rowOff>
    </xdr:from>
    <xdr:to>
      <xdr:col>14</xdr:col>
      <xdr:colOff>79375</xdr:colOff>
      <xdr:row>38</xdr:row>
      <xdr:rowOff>171211</xdr:rowOff>
    </xdr:to>
    <xdr:sp macro="" textlink="">
      <xdr:nvSpPr>
        <xdr:cNvPr id="102" name="フローチャート : 判断 101"/>
        <xdr:cNvSpPr/>
      </xdr:nvSpPr>
      <xdr:spPr>
        <a:xfrm>
          <a:off x="9588500" y="658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88357</xdr:rowOff>
    </xdr:from>
    <xdr:to>
      <xdr:col>15</xdr:col>
      <xdr:colOff>231775</xdr:colOff>
      <xdr:row>39</xdr:row>
      <xdr:rowOff>18507</xdr:rowOff>
    </xdr:to>
    <xdr:sp macro="" textlink="">
      <xdr:nvSpPr>
        <xdr:cNvPr id="108" name="円/楕円 107"/>
        <xdr:cNvSpPr/>
      </xdr:nvSpPr>
      <xdr:spPr>
        <a:xfrm>
          <a:off x="10426700" y="66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111234</xdr:rowOff>
    </xdr:from>
    <xdr:ext cx="534377" cy="259045"/>
    <xdr:sp macro="" textlink="">
      <xdr:nvSpPr>
        <xdr:cNvPr id="109" name="【道路】&#10;一人当たり延長該当値テキスト"/>
        <xdr:cNvSpPr txBox="1"/>
      </xdr:nvSpPr>
      <xdr:spPr>
        <a:xfrm>
          <a:off x="10566400" y="64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100015</xdr:rowOff>
    </xdr:from>
    <xdr:to>
      <xdr:col>14</xdr:col>
      <xdr:colOff>79375</xdr:colOff>
      <xdr:row>39</xdr:row>
      <xdr:rowOff>30165</xdr:rowOff>
    </xdr:to>
    <xdr:sp macro="" textlink="">
      <xdr:nvSpPr>
        <xdr:cNvPr id="110" name="円/楕円 109"/>
        <xdr:cNvSpPr/>
      </xdr:nvSpPr>
      <xdr:spPr>
        <a:xfrm>
          <a:off x="9588500" y="66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139157</xdr:rowOff>
    </xdr:from>
    <xdr:to>
      <xdr:col>15</xdr:col>
      <xdr:colOff>180975</xdr:colOff>
      <xdr:row>38</xdr:row>
      <xdr:rowOff>150815</xdr:rowOff>
    </xdr:to>
    <xdr:cxnSp macro="">
      <xdr:nvCxnSpPr>
        <xdr:cNvPr id="111" name="直線コネクタ 110"/>
        <xdr:cNvCxnSpPr/>
      </xdr:nvCxnSpPr>
      <xdr:spPr>
        <a:xfrm flipV="1">
          <a:off x="9639300" y="665425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16288</xdr:rowOff>
    </xdr:from>
    <xdr:ext cx="534377" cy="259045"/>
    <xdr:sp macro="" textlink="">
      <xdr:nvSpPr>
        <xdr:cNvPr id="112" name="n_1aveValue【道路】&#10;一人当たり延長"/>
        <xdr:cNvSpPr txBox="1"/>
      </xdr:nvSpPr>
      <xdr:spPr>
        <a:xfrm>
          <a:off x="9359410" y="63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21292</xdr:rowOff>
    </xdr:from>
    <xdr:ext cx="534377" cy="259045"/>
    <xdr:sp macro="" textlink="">
      <xdr:nvSpPr>
        <xdr:cNvPr id="113" name="n_1mainValue【道路】&#10;一人当たり延長"/>
        <xdr:cNvSpPr txBox="1"/>
      </xdr:nvSpPr>
      <xdr:spPr>
        <a:xfrm>
          <a:off x="9359410" y="67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41"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43" name="フローチャート : 判断 142"/>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45212</xdr:rowOff>
    </xdr:from>
    <xdr:to>
      <xdr:col>6</xdr:col>
      <xdr:colOff>561975</xdr:colOff>
      <xdr:row>58</xdr:row>
      <xdr:rowOff>146812</xdr:rowOff>
    </xdr:to>
    <xdr:sp macro="" textlink="">
      <xdr:nvSpPr>
        <xdr:cNvPr id="149" name="円/楕円 148"/>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68089</xdr:rowOff>
    </xdr:from>
    <xdr:ext cx="405111" cy="259045"/>
    <xdr:sp macro="" textlink="">
      <xdr:nvSpPr>
        <xdr:cNvPr id="150" name="【橋りょう・トンネル】&#10;有形固定資産減価償却率該当値テキスト"/>
        <xdr:cNvSpPr txBox="1"/>
      </xdr:nvSpPr>
      <xdr:spPr>
        <a:xfrm>
          <a:off x="47244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100076</xdr:rowOff>
    </xdr:from>
    <xdr:to>
      <xdr:col>5</xdr:col>
      <xdr:colOff>409575</xdr:colOff>
      <xdr:row>59</xdr:row>
      <xdr:rowOff>30226</xdr:rowOff>
    </xdr:to>
    <xdr:sp macro="" textlink="">
      <xdr:nvSpPr>
        <xdr:cNvPr id="151" name="円/楕円 150"/>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96012</xdr:rowOff>
    </xdr:from>
    <xdr:to>
      <xdr:col>6</xdr:col>
      <xdr:colOff>511175</xdr:colOff>
      <xdr:row>58</xdr:row>
      <xdr:rowOff>150876</xdr:rowOff>
    </xdr:to>
    <xdr:cxnSp macro="">
      <xdr:nvCxnSpPr>
        <xdr:cNvPr id="152" name="直線コネクタ 151"/>
        <xdr:cNvCxnSpPr/>
      </xdr:nvCxnSpPr>
      <xdr:spPr>
        <a:xfrm flipV="1">
          <a:off x="3797300" y="100401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87647</xdr:rowOff>
    </xdr:from>
    <xdr:ext cx="405111" cy="259045"/>
    <xdr:sp macro="" textlink="">
      <xdr:nvSpPr>
        <xdr:cNvPr id="153" name="n_1aveValue【橋りょう・トンネル】&#10;有形固定資産減価償却率"/>
        <xdr:cNvSpPr txBox="1"/>
      </xdr:nvSpPr>
      <xdr:spPr>
        <a:xfrm>
          <a:off x="3582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46753</xdr:rowOff>
    </xdr:from>
    <xdr:ext cx="405111" cy="259045"/>
    <xdr:sp macro="" textlink="">
      <xdr:nvSpPr>
        <xdr:cNvPr id="154" name="n_1mainValue【橋りょう・トンネル】&#10;有形固定資産減価償却率"/>
        <xdr:cNvSpPr txBox="1"/>
      </xdr:nvSpPr>
      <xdr:spPr>
        <a:xfrm>
          <a:off x="3582043"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80"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64729</xdr:rowOff>
    </xdr:from>
    <xdr:to>
      <xdr:col>14</xdr:col>
      <xdr:colOff>79375</xdr:colOff>
      <xdr:row>57</xdr:row>
      <xdr:rowOff>166329</xdr:rowOff>
    </xdr:to>
    <xdr:sp macro="" textlink="">
      <xdr:nvSpPr>
        <xdr:cNvPr id="182" name="フローチャート : 判断 181"/>
        <xdr:cNvSpPr/>
      </xdr:nvSpPr>
      <xdr:spPr>
        <a:xfrm>
          <a:off x="9588500" y="98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17643</xdr:rowOff>
    </xdr:from>
    <xdr:to>
      <xdr:col>15</xdr:col>
      <xdr:colOff>231775</xdr:colOff>
      <xdr:row>59</xdr:row>
      <xdr:rowOff>119243</xdr:rowOff>
    </xdr:to>
    <xdr:sp macro="" textlink="">
      <xdr:nvSpPr>
        <xdr:cNvPr id="188" name="円/楕円 187"/>
        <xdr:cNvSpPr/>
      </xdr:nvSpPr>
      <xdr:spPr>
        <a:xfrm>
          <a:off x="10426700" y="101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40520</xdr:rowOff>
    </xdr:from>
    <xdr:ext cx="599010" cy="259045"/>
    <xdr:sp macro="" textlink="">
      <xdr:nvSpPr>
        <xdr:cNvPr id="189" name="【橋りょう・トンネル】&#10;一人当たり有形固定資産（償却資産）額該当値テキスト"/>
        <xdr:cNvSpPr txBox="1"/>
      </xdr:nvSpPr>
      <xdr:spPr>
        <a:xfrm>
          <a:off x="10566400" y="998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218,024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40097</xdr:rowOff>
    </xdr:from>
    <xdr:to>
      <xdr:col>14</xdr:col>
      <xdr:colOff>79375</xdr:colOff>
      <xdr:row>59</xdr:row>
      <xdr:rowOff>141697</xdr:rowOff>
    </xdr:to>
    <xdr:sp macro="" textlink="">
      <xdr:nvSpPr>
        <xdr:cNvPr id="190" name="円/楕円 189"/>
        <xdr:cNvSpPr/>
      </xdr:nvSpPr>
      <xdr:spPr>
        <a:xfrm>
          <a:off x="9588500" y="101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68443</xdr:rowOff>
    </xdr:from>
    <xdr:to>
      <xdr:col>15</xdr:col>
      <xdr:colOff>180975</xdr:colOff>
      <xdr:row>59</xdr:row>
      <xdr:rowOff>90897</xdr:rowOff>
    </xdr:to>
    <xdr:cxnSp macro="">
      <xdr:nvCxnSpPr>
        <xdr:cNvPr id="191" name="直線コネクタ 190"/>
        <xdr:cNvCxnSpPr/>
      </xdr:nvCxnSpPr>
      <xdr:spPr>
        <a:xfrm flipV="1">
          <a:off x="9639300" y="10183993"/>
          <a:ext cx="8382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11406</xdr:rowOff>
    </xdr:from>
    <xdr:ext cx="599010" cy="259045"/>
    <xdr:sp macro="" textlink="">
      <xdr:nvSpPr>
        <xdr:cNvPr id="192" name="n_1aveValue【橋りょう・トンネル】&#10;一人当たり有形固定資産（償却資産）額"/>
        <xdr:cNvSpPr txBox="1"/>
      </xdr:nvSpPr>
      <xdr:spPr>
        <a:xfrm>
          <a:off x="9327094" y="961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132824</xdr:rowOff>
    </xdr:from>
    <xdr:ext cx="599010" cy="259045"/>
    <xdr:sp macro="" textlink="">
      <xdr:nvSpPr>
        <xdr:cNvPr id="193" name="n_1mainValue【橋りょう・トンネル】&#10;一人当たり有形固定資産（償却資産）額"/>
        <xdr:cNvSpPr txBox="1"/>
      </xdr:nvSpPr>
      <xdr:spPr>
        <a:xfrm>
          <a:off x="9327094" y="1024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8" name="直線コネクタ 21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20" name="直線コネクタ 21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2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22" name="直線コネクタ 22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2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4" name="フローチャート : 判断 22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74930</xdr:rowOff>
    </xdr:from>
    <xdr:to>
      <xdr:col>5</xdr:col>
      <xdr:colOff>409575</xdr:colOff>
      <xdr:row>82</xdr:row>
      <xdr:rowOff>5080</xdr:rowOff>
    </xdr:to>
    <xdr:sp macro="" textlink="">
      <xdr:nvSpPr>
        <xdr:cNvPr id="225" name="フローチャート : 判断 22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128270</xdr:rowOff>
    </xdr:from>
    <xdr:to>
      <xdr:col>6</xdr:col>
      <xdr:colOff>561975</xdr:colOff>
      <xdr:row>82</xdr:row>
      <xdr:rowOff>58420</xdr:rowOff>
    </xdr:to>
    <xdr:sp macro="" textlink="">
      <xdr:nvSpPr>
        <xdr:cNvPr id="231" name="円/楕円 230"/>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151147</xdr:rowOff>
    </xdr:from>
    <xdr:ext cx="405111" cy="259045"/>
    <xdr:sp macro="" textlink="">
      <xdr:nvSpPr>
        <xdr:cNvPr id="232" name="【公営住宅】&#10;有形固定資産減価償却率該当値テキスト"/>
        <xdr:cNvSpPr txBox="1"/>
      </xdr:nvSpPr>
      <xdr:spPr>
        <a:xfrm>
          <a:off x="47244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48261</xdr:rowOff>
    </xdr:from>
    <xdr:to>
      <xdr:col>5</xdr:col>
      <xdr:colOff>409575</xdr:colOff>
      <xdr:row>82</xdr:row>
      <xdr:rowOff>149861</xdr:rowOff>
    </xdr:to>
    <xdr:sp macro="" textlink="">
      <xdr:nvSpPr>
        <xdr:cNvPr id="233" name="円/楕円 232"/>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7620</xdr:rowOff>
    </xdr:from>
    <xdr:to>
      <xdr:col>6</xdr:col>
      <xdr:colOff>511175</xdr:colOff>
      <xdr:row>82</xdr:row>
      <xdr:rowOff>99061</xdr:rowOff>
    </xdr:to>
    <xdr:cxnSp macro="">
      <xdr:nvCxnSpPr>
        <xdr:cNvPr id="234" name="直線コネクタ 233"/>
        <xdr:cNvCxnSpPr/>
      </xdr:nvCxnSpPr>
      <xdr:spPr>
        <a:xfrm flipV="1">
          <a:off x="3797300" y="14066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21607</xdr:rowOff>
    </xdr:from>
    <xdr:ext cx="405111" cy="259045"/>
    <xdr:sp macro="" textlink="">
      <xdr:nvSpPr>
        <xdr:cNvPr id="235" name="n_1aveValue【公営住宅】&#10;有形固定資産減価償却率"/>
        <xdr:cNvSpPr txBox="1"/>
      </xdr:nvSpPr>
      <xdr:spPr>
        <a:xfrm>
          <a:off x="3582043"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140988</xdr:rowOff>
    </xdr:from>
    <xdr:ext cx="405111" cy="259045"/>
    <xdr:sp macro="" textlink="">
      <xdr:nvSpPr>
        <xdr:cNvPr id="236" name="n_1mainValue【公営住宅】&#10;有形固定資産減価償却率"/>
        <xdr:cNvSpPr txBox="1"/>
      </xdr:nvSpPr>
      <xdr:spPr>
        <a:xfrm>
          <a:off x="3582043"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63" name="直線コネクタ 262"/>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64"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65" name="直線コネクタ 264"/>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66"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7" name="直線コネクタ 266"/>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68"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9" name="フローチャート : 判断 268"/>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162016</xdr:rowOff>
    </xdr:from>
    <xdr:to>
      <xdr:col>14</xdr:col>
      <xdr:colOff>79375</xdr:colOff>
      <xdr:row>78</xdr:row>
      <xdr:rowOff>92166</xdr:rowOff>
    </xdr:to>
    <xdr:sp macro="" textlink="">
      <xdr:nvSpPr>
        <xdr:cNvPr id="270" name="フローチャート : 判断 269"/>
        <xdr:cNvSpPr/>
      </xdr:nvSpPr>
      <xdr:spPr>
        <a:xfrm>
          <a:off x="9588500" y="1336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142421</xdr:rowOff>
    </xdr:from>
    <xdr:to>
      <xdr:col>15</xdr:col>
      <xdr:colOff>231775</xdr:colOff>
      <xdr:row>79</xdr:row>
      <xdr:rowOff>72571</xdr:rowOff>
    </xdr:to>
    <xdr:sp macro="" textlink="">
      <xdr:nvSpPr>
        <xdr:cNvPr id="276" name="円/楕円 275"/>
        <xdr:cNvSpPr/>
      </xdr:nvSpPr>
      <xdr:spPr>
        <a:xfrm>
          <a:off x="10426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165298</xdr:rowOff>
    </xdr:from>
    <xdr:ext cx="469744" cy="259045"/>
    <xdr:sp macro="" textlink="">
      <xdr:nvSpPr>
        <xdr:cNvPr id="277" name="【公営住宅】&#10;一人当たり面積該当値テキスト"/>
        <xdr:cNvSpPr txBox="1"/>
      </xdr:nvSpPr>
      <xdr:spPr>
        <a:xfrm>
          <a:off x="10566400" y="1336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162016</xdr:rowOff>
    </xdr:from>
    <xdr:to>
      <xdr:col>14</xdr:col>
      <xdr:colOff>79375</xdr:colOff>
      <xdr:row>79</xdr:row>
      <xdr:rowOff>92166</xdr:rowOff>
    </xdr:to>
    <xdr:sp macro="" textlink="">
      <xdr:nvSpPr>
        <xdr:cNvPr id="278" name="円/楕円 277"/>
        <xdr:cNvSpPr/>
      </xdr:nvSpPr>
      <xdr:spPr>
        <a:xfrm>
          <a:off x="9588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21771</xdr:rowOff>
    </xdr:from>
    <xdr:to>
      <xdr:col>15</xdr:col>
      <xdr:colOff>180975</xdr:colOff>
      <xdr:row>79</xdr:row>
      <xdr:rowOff>41366</xdr:rowOff>
    </xdr:to>
    <xdr:cxnSp macro="">
      <xdr:nvCxnSpPr>
        <xdr:cNvPr id="279" name="直線コネクタ 278"/>
        <xdr:cNvCxnSpPr/>
      </xdr:nvCxnSpPr>
      <xdr:spPr>
        <a:xfrm flipV="1">
          <a:off x="9639300" y="1356632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108693</xdr:rowOff>
    </xdr:from>
    <xdr:ext cx="469744" cy="259045"/>
    <xdr:sp macro="" textlink="">
      <xdr:nvSpPr>
        <xdr:cNvPr id="280" name="n_1aveValue【公営住宅】&#10;一人当たり面積"/>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83293</xdr:rowOff>
    </xdr:from>
    <xdr:ext cx="469744" cy="259045"/>
    <xdr:sp macro="" textlink="">
      <xdr:nvSpPr>
        <xdr:cNvPr id="281" name="n_1mainValue【公営住宅】&#10;一人当たり面積"/>
        <xdr:cNvSpPr txBox="1"/>
      </xdr:nvSpPr>
      <xdr:spPr>
        <a:xfrm>
          <a:off x="9391727" y="136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0" name="テキスト ボックス 28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91" name="直線コネクタ 290"/>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92" name="テキスト ボックス 291"/>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95" name="直線コネクタ 294"/>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96" name="テキスト ボックス 295"/>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8" name="テキスト ボックス 2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8255</xdr:rowOff>
    </xdr:from>
    <xdr:to>
      <xdr:col>5</xdr:col>
      <xdr:colOff>409575</xdr:colOff>
      <xdr:row>100</xdr:row>
      <xdr:rowOff>109855</xdr:rowOff>
    </xdr:to>
    <xdr:sp macro="" textlink="">
      <xdr:nvSpPr>
        <xdr:cNvPr id="300" name="フローチャート : 判断 299"/>
        <xdr:cNvSpPr/>
      </xdr:nvSpPr>
      <xdr:spPr>
        <a:xfrm>
          <a:off x="374650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25400</xdr:rowOff>
    </xdr:from>
    <xdr:to>
      <xdr:col>6</xdr:col>
      <xdr:colOff>561975</xdr:colOff>
      <xdr:row>107</xdr:row>
      <xdr:rowOff>127000</xdr:rowOff>
    </xdr:to>
    <xdr:sp macro="" textlink="">
      <xdr:nvSpPr>
        <xdr:cNvPr id="306" name="円/楕円 305"/>
        <xdr:cNvSpPr/>
      </xdr:nvSpPr>
      <xdr:spPr>
        <a:xfrm>
          <a:off x="4584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99077</xdr:rowOff>
    </xdr:from>
    <xdr:ext cx="405111" cy="259045"/>
    <xdr:sp macro="" textlink="">
      <xdr:nvSpPr>
        <xdr:cNvPr id="307" name="【港湾・漁港】&#10;有形固定資産減価償却率該当値テキスト"/>
        <xdr:cNvSpPr txBox="1"/>
      </xdr:nvSpPr>
      <xdr:spPr>
        <a:xfrm>
          <a:off x="47244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53975</xdr:rowOff>
    </xdr:from>
    <xdr:to>
      <xdr:col>5</xdr:col>
      <xdr:colOff>409575</xdr:colOff>
      <xdr:row>107</xdr:row>
      <xdr:rowOff>155575</xdr:rowOff>
    </xdr:to>
    <xdr:sp macro="" textlink="">
      <xdr:nvSpPr>
        <xdr:cNvPr id="308" name="円/楕円 307"/>
        <xdr:cNvSpPr/>
      </xdr:nvSpPr>
      <xdr:spPr>
        <a:xfrm>
          <a:off x="3746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76200</xdr:rowOff>
    </xdr:from>
    <xdr:to>
      <xdr:col>6</xdr:col>
      <xdr:colOff>511175</xdr:colOff>
      <xdr:row>107</xdr:row>
      <xdr:rowOff>104775</xdr:rowOff>
    </xdr:to>
    <xdr:cxnSp macro="">
      <xdr:nvCxnSpPr>
        <xdr:cNvPr id="309" name="直線コネクタ 308"/>
        <xdr:cNvCxnSpPr/>
      </xdr:nvCxnSpPr>
      <xdr:spPr>
        <a:xfrm flipV="1">
          <a:off x="3797300" y="18421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126382</xdr:rowOff>
    </xdr:from>
    <xdr:ext cx="405111" cy="259045"/>
    <xdr:sp macro="" textlink="">
      <xdr:nvSpPr>
        <xdr:cNvPr id="310" name="n_1aveValue【港湾・漁港】&#10;有形固定資産減価償却率"/>
        <xdr:cNvSpPr txBox="1"/>
      </xdr:nvSpPr>
      <xdr:spPr>
        <a:xfrm>
          <a:off x="3582043"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146702</xdr:rowOff>
    </xdr:from>
    <xdr:ext cx="405111" cy="259045"/>
    <xdr:sp macro="" textlink="">
      <xdr:nvSpPr>
        <xdr:cNvPr id="311" name="n_1mainValue【港湾・漁港】&#10;有形固定資産減価償却率"/>
        <xdr:cNvSpPr txBox="1"/>
      </xdr:nvSpPr>
      <xdr:spPr>
        <a:xfrm>
          <a:off x="3582043"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13" name="正方形/長方形 3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14" name="正方形/長方形 3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5" name="正方形/長方形 3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6" name="正方形/長方形 3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0" name="テキスト ボックス 319"/>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22" name="テキスト ボックス 321"/>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4" name="テキスト ボックス 32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6" name="テキスト ボックス 32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8" name="テキスト ボックス 32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0" name="テキスト ボックス 32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2" name="テキスト ボックス 33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78009</xdr:rowOff>
    </xdr:from>
    <xdr:to>
      <xdr:col>14</xdr:col>
      <xdr:colOff>79375</xdr:colOff>
      <xdr:row>101</xdr:row>
      <xdr:rowOff>8159</xdr:rowOff>
    </xdr:to>
    <xdr:sp macro="" textlink="">
      <xdr:nvSpPr>
        <xdr:cNvPr id="334" name="フローチャート : 判断 333"/>
        <xdr:cNvSpPr/>
      </xdr:nvSpPr>
      <xdr:spPr>
        <a:xfrm>
          <a:off x="9588500" y="1722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1907</xdr:rowOff>
    </xdr:from>
    <xdr:to>
      <xdr:col>15</xdr:col>
      <xdr:colOff>231775</xdr:colOff>
      <xdr:row>107</xdr:row>
      <xdr:rowOff>103507</xdr:rowOff>
    </xdr:to>
    <xdr:sp macro="" textlink="">
      <xdr:nvSpPr>
        <xdr:cNvPr id="340" name="円/楕円 339"/>
        <xdr:cNvSpPr/>
      </xdr:nvSpPr>
      <xdr:spPr>
        <a:xfrm>
          <a:off x="10426700" y="183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75584</xdr:rowOff>
    </xdr:from>
    <xdr:ext cx="534377" cy="259045"/>
    <xdr:sp macro="" textlink="">
      <xdr:nvSpPr>
        <xdr:cNvPr id="341" name="【港湾・漁港】&#10;一人当たり有形固定資産（償却資産）額該当値テキスト"/>
        <xdr:cNvSpPr txBox="1"/>
      </xdr:nvSpPr>
      <xdr:spPr>
        <a:xfrm>
          <a:off x="10566400" y="182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40236</xdr:rowOff>
    </xdr:from>
    <xdr:to>
      <xdr:col>14</xdr:col>
      <xdr:colOff>79375</xdr:colOff>
      <xdr:row>107</xdr:row>
      <xdr:rowOff>141836</xdr:rowOff>
    </xdr:to>
    <xdr:sp macro="" textlink="">
      <xdr:nvSpPr>
        <xdr:cNvPr id="342" name="円/楕円 341"/>
        <xdr:cNvSpPr/>
      </xdr:nvSpPr>
      <xdr:spPr>
        <a:xfrm>
          <a:off x="9588500" y="18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52707</xdr:rowOff>
    </xdr:from>
    <xdr:to>
      <xdr:col>15</xdr:col>
      <xdr:colOff>180975</xdr:colOff>
      <xdr:row>107</xdr:row>
      <xdr:rowOff>91036</xdr:rowOff>
    </xdr:to>
    <xdr:cxnSp macro="">
      <xdr:nvCxnSpPr>
        <xdr:cNvPr id="343" name="直線コネクタ 342"/>
        <xdr:cNvCxnSpPr/>
      </xdr:nvCxnSpPr>
      <xdr:spPr>
        <a:xfrm flipV="1">
          <a:off x="9639300" y="18397857"/>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24686</xdr:rowOff>
    </xdr:from>
    <xdr:ext cx="599010" cy="259045"/>
    <xdr:sp macro="" textlink="">
      <xdr:nvSpPr>
        <xdr:cNvPr id="344" name="n_1aveValue【港湾・漁港】&#10;一人当たり有形固定資産（償却資産）額"/>
        <xdr:cNvSpPr txBox="1"/>
      </xdr:nvSpPr>
      <xdr:spPr>
        <a:xfrm>
          <a:off x="9327094" y="169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132963</xdr:rowOff>
    </xdr:from>
    <xdr:ext cx="534377" cy="259045"/>
    <xdr:sp macro="" textlink="">
      <xdr:nvSpPr>
        <xdr:cNvPr id="345" name="n_1mainValue【港湾・漁港】&#10;一人当たり有形固定資産（償却資産）額"/>
        <xdr:cNvSpPr txBox="1"/>
      </xdr:nvSpPr>
      <xdr:spPr>
        <a:xfrm>
          <a:off x="9359411" y="184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70" name="直線コネクタ 36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7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72" name="直線コネクタ 37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7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74" name="直線コネクタ 37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7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76" name="フローチャート : 判断 37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77" name="フローチャート : 判断 37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12065</xdr:rowOff>
    </xdr:from>
    <xdr:to>
      <xdr:col>23</xdr:col>
      <xdr:colOff>568325</xdr:colOff>
      <xdr:row>34</xdr:row>
      <xdr:rowOff>113665</xdr:rowOff>
    </xdr:to>
    <xdr:sp macro="" textlink="">
      <xdr:nvSpPr>
        <xdr:cNvPr id="383" name="円/楕円 382"/>
        <xdr:cNvSpPr/>
      </xdr:nvSpPr>
      <xdr:spPr>
        <a:xfrm>
          <a:off x="16268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136542</xdr:rowOff>
    </xdr:from>
    <xdr:ext cx="405111" cy="259045"/>
    <xdr:sp macro="" textlink="">
      <xdr:nvSpPr>
        <xdr:cNvPr id="384" name="【認定こども園・幼稚園・保育所】&#10;有形固定資産減価償却率該当値テキスト"/>
        <xdr:cNvSpPr txBox="1"/>
      </xdr:nvSpPr>
      <xdr:spPr>
        <a:xfrm>
          <a:off x="16408400" y="579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21590</xdr:rowOff>
    </xdr:from>
    <xdr:to>
      <xdr:col>22</xdr:col>
      <xdr:colOff>415925</xdr:colOff>
      <xdr:row>34</xdr:row>
      <xdr:rowOff>123190</xdr:rowOff>
    </xdr:to>
    <xdr:sp macro="" textlink="">
      <xdr:nvSpPr>
        <xdr:cNvPr id="385" name="円/楕円 384"/>
        <xdr:cNvSpPr/>
      </xdr:nvSpPr>
      <xdr:spPr>
        <a:xfrm>
          <a:off x="15430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62865</xdr:rowOff>
    </xdr:from>
    <xdr:to>
      <xdr:col>23</xdr:col>
      <xdr:colOff>517525</xdr:colOff>
      <xdr:row>34</xdr:row>
      <xdr:rowOff>72390</xdr:rowOff>
    </xdr:to>
    <xdr:cxnSp macro="">
      <xdr:nvCxnSpPr>
        <xdr:cNvPr id="386" name="直線コネクタ 385"/>
        <xdr:cNvCxnSpPr/>
      </xdr:nvCxnSpPr>
      <xdr:spPr>
        <a:xfrm flipV="1">
          <a:off x="15481300" y="58921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387"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139717</xdr:rowOff>
    </xdr:from>
    <xdr:ext cx="405111" cy="259045"/>
    <xdr:sp macro="" textlink="">
      <xdr:nvSpPr>
        <xdr:cNvPr id="388" name="n_1mainValue【認定こども園・幼稚園・保育所】&#10;有形固定資産減価償却率"/>
        <xdr:cNvSpPr txBox="1"/>
      </xdr:nvSpPr>
      <xdr:spPr>
        <a:xfrm>
          <a:off x="15266043"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412" name="直線コネクタ 411"/>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413"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414" name="直線コネクタ 413"/>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415"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416" name="直線コネクタ 415"/>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147337</xdr:rowOff>
    </xdr:from>
    <xdr:ext cx="469744" cy="259045"/>
    <xdr:sp macro="" textlink="">
      <xdr:nvSpPr>
        <xdr:cNvPr id="417" name="【認定こども園・幼稚園・保育所】&#10;一人当たり面積平均値テキスト"/>
        <xdr:cNvSpPr txBox="1"/>
      </xdr:nvSpPr>
      <xdr:spPr>
        <a:xfrm>
          <a:off x="2225040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418" name="フローチャート : 判断 417"/>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158750</xdr:rowOff>
    </xdr:from>
    <xdr:to>
      <xdr:col>31</xdr:col>
      <xdr:colOff>85725</xdr:colOff>
      <xdr:row>38</xdr:row>
      <xdr:rowOff>88900</xdr:rowOff>
    </xdr:to>
    <xdr:sp macro="" textlink="">
      <xdr:nvSpPr>
        <xdr:cNvPr id="419" name="フローチャート : 判断 418"/>
        <xdr:cNvSpPr/>
      </xdr:nvSpPr>
      <xdr:spPr>
        <a:xfrm>
          <a:off x="2127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158750</xdr:rowOff>
    </xdr:from>
    <xdr:to>
      <xdr:col>32</xdr:col>
      <xdr:colOff>238125</xdr:colOff>
      <xdr:row>41</xdr:row>
      <xdr:rowOff>88900</xdr:rowOff>
    </xdr:to>
    <xdr:sp macro="" textlink="">
      <xdr:nvSpPr>
        <xdr:cNvPr id="425" name="円/楕円 424"/>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73677</xdr:rowOff>
    </xdr:from>
    <xdr:ext cx="469744" cy="259045"/>
    <xdr:sp macro="" textlink="">
      <xdr:nvSpPr>
        <xdr:cNvPr id="426" name="【認定こども園・幼稚園・保育所】&#10;一人当たり面積該当値テキスト"/>
        <xdr:cNvSpPr txBox="1"/>
      </xdr:nvSpPr>
      <xdr:spPr>
        <a:xfrm>
          <a:off x="222504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158750</xdr:rowOff>
    </xdr:from>
    <xdr:to>
      <xdr:col>31</xdr:col>
      <xdr:colOff>85725</xdr:colOff>
      <xdr:row>41</xdr:row>
      <xdr:rowOff>88900</xdr:rowOff>
    </xdr:to>
    <xdr:sp macro="" textlink="">
      <xdr:nvSpPr>
        <xdr:cNvPr id="427" name="円/楕円 426"/>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38100</xdr:rowOff>
    </xdr:from>
    <xdr:to>
      <xdr:col>32</xdr:col>
      <xdr:colOff>187325</xdr:colOff>
      <xdr:row>41</xdr:row>
      <xdr:rowOff>38100</xdr:rowOff>
    </xdr:to>
    <xdr:cxnSp macro="">
      <xdr:nvCxnSpPr>
        <xdr:cNvPr id="428" name="直線コネクタ 427"/>
        <xdr:cNvCxnSpPr/>
      </xdr:nvCxnSpPr>
      <xdr:spPr>
        <a:xfrm>
          <a:off x="21323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105427</xdr:rowOff>
    </xdr:from>
    <xdr:ext cx="469744" cy="259045"/>
    <xdr:sp macro="" textlink="">
      <xdr:nvSpPr>
        <xdr:cNvPr id="429" name="n_1ave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80027</xdr:rowOff>
    </xdr:from>
    <xdr:ext cx="469744" cy="259045"/>
    <xdr:sp macro="" textlink="">
      <xdr:nvSpPr>
        <xdr:cNvPr id="430"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55" name="直線コネクタ 454"/>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56"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57" name="直線コネクタ 456"/>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58"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59" name="直線コネクタ 45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0"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1" name="フローチャート : 判断 46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13970</xdr:rowOff>
    </xdr:from>
    <xdr:to>
      <xdr:col>22</xdr:col>
      <xdr:colOff>415925</xdr:colOff>
      <xdr:row>60</xdr:row>
      <xdr:rowOff>115570</xdr:rowOff>
    </xdr:to>
    <xdr:sp macro="" textlink="">
      <xdr:nvSpPr>
        <xdr:cNvPr id="462" name="フローチャート : 判断 461"/>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29210</xdr:rowOff>
    </xdr:from>
    <xdr:to>
      <xdr:col>23</xdr:col>
      <xdr:colOff>568325</xdr:colOff>
      <xdr:row>59</xdr:row>
      <xdr:rowOff>130810</xdr:rowOff>
    </xdr:to>
    <xdr:sp macro="" textlink="">
      <xdr:nvSpPr>
        <xdr:cNvPr id="468" name="円/楕円 467"/>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52087</xdr:rowOff>
    </xdr:from>
    <xdr:ext cx="405111" cy="259045"/>
    <xdr:sp macro="" textlink="">
      <xdr:nvSpPr>
        <xdr:cNvPr id="469" name="【学校施設】&#10;有形固定資産減価償却率該当値テキスト"/>
        <xdr:cNvSpPr txBox="1"/>
      </xdr:nvSpPr>
      <xdr:spPr>
        <a:xfrm>
          <a:off x="164084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105410</xdr:rowOff>
    </xdr:from>
    <xdr:to>
      <xdr:col>22</xdr:col>
      <xdr:colOff>415925</xdr:colOff>
      <xdr:row>60</xdr:row>
      <xdr:rowOff>35560</xdr:rowOff>
    </xdr:to>
    <xdr:sp macro="" textlink="">
      <xdr:nvSpPr>
        <xdr:cNvPr id="470" name="円/楕円 469"/>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80010</xdr:rowOff>
    </xdr:from>
    <xdr:to>
      <xdr:col>23</xdr:col>
      <xdr:colOff>517525</xdr:colOff>
      <xdr:row>59</xdr:row>
      <xdr:rowOff>156210</xdr:rowOff>
    </xdr:to>
    <xdr:cxnSp macro="">
      <xdr:nvCxnSpPr>
        <xdr:cNvPr id="471" name="直線コネクタ 470"/>
        <xdr:cNvCxnSpPr/>
      </xdr:nvCxnSpPr>
      <xdr:spPr>
        <a:xfrm flipV="1">
          <a:off x="15481300" y="10195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106697</xdr:rowOff>
    </xdr:from>
    <xdr:ext cx="405111" cy="259045"/>
    <xdr:sp macro="" textlink="">
      <xdr:nvSpPr>
        <xdr:cNvPr id="472" name="n_1aveValue【学校施設】&#10;有形固定資産減価償却率"/>
        <xdr:cNvSpPr txBox="1"/>
      </xdr:nvSpPr>
      <xdr:spPr>
        <a:xfrm>
          <a:off x="15266043"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52087</xdr:rowOff>
    </xdr:from>
    <xdr:ext cx="405111" cy="259045"/>
    <xdr:sp macro="" textlink="">
      <xdr:nvSpPr>
        <xdr:cNvPr id="473" name="n_1main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500" name="直線コネクタ 499"/>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501"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502" name="直線コネクタ 501"/>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503"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504" name="直線コネクタ 503"/>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505"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506" name="フローチャート : 判断 505"/>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49893</xdr:rowOff>
    </xdr:from>
    <xdr:to>
      <xdr:col>31</xdr:col>
      <xdr:colOff>85725</xdr:colOff>
      <xdr:row>57</xdr:row>
      <xdr:rowOff>151493</xdr:rowOff>
    </xdr:to>
    <xdr:sp macro="" textlink="">
      <xdr:nvSpPr>
        <xdr:cNvPr id="507" name="フローチャート : 判断 506"/>
        <xdr:cNvSpPr/>
      </xdr:nvSpPr>
      <xdr:spPr>
        <a:xfrm>
          <a:off x="21272500" y="982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142422</xdr:rowOff>
    </xdr:from>
    <xdr:to>
      <xdr:col>32</xdr:col>
      <xdr:colOff>238125</xdr:colOff>
      <xdr:row>60</xdr:row>
      <xdr:rowOff>72572</xdr:rowOff>
    </xdr:to>
    <xdr:sp macro="" textlink="">
      <xdr:nvSpPr>
        <xdr:cNvPr id="513" name="円/楕円 512"/>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165299</xdr:rowOff>
    </xdr:from>
    <xdr:ext cx="469744" cy="259045"/>
    <xdr:sp macro="" textlink="">
      <xdr:nvSpPr>
        <xdr:cNvPr id="514" name="【学校施設】&#10;一人当たり面積該当値テキスト"/>
        <xdr:cNvSpPr txBox="1"/>
      </xdr:nvSpPr>
      <xdr:spPr>
        <a:xfrm>
          <a:off x="222504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168547</xdr:rowOff>
    </xdr:from>
    <xdr:to>
      <xdr:col>31</xdr:col>
      <xdr:colOff>85725</xdr:colOff>
      <xdr:row>60</xdr:row>
      <xdr:rowOff>98697</xdr:rowOff>
    </xdr:to>
    <xdr:sp macro="" textlink="">
      <xdr:nvSpPr>
        <xdr:cNvPr id="515" name="円/楕円 514"/>
        <xdr:cNvSpPr/>
      </xdr:nvSpPr>
      <xdr:spPr>
        <a:xfrm>
          <a:off x="21272500" y="102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21772</xdr:rowOff>
    </xdr:from>
    <xdr:to>
      <xdr:col>32</xdr:col>
      <xdr:colOff>187325</xdr:colOff>
      <xdr:row>60</xdr:row>
      <xdr:rowOff>47897</xdr:rowOff>
    </xdr:to>
    <xdr:cxnSp macro="">
      <xdr:nvCxnSpPr>
        <xdr:cNvPr id="516" name="直線コネクタ 515"/>
        <xdr:cNvCxnSpPr/>
      </xdr:nvCxnSpPr>
      <xdr:spPr>
        <a:xfrm flipV="1">
          <a:off x="21323300" y="103087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168020</xdr:rowOff>
    </xdr:from>
    <xdr:ext cx="469744" cy="259045"/>
    <xdr:sp macro="" textlink="">
      <xdr:nvSpPr>
        <xdr:cNvPr id="517" name="n_1aveValue【学校施設】&#10;一人当たり面積"/>
        <xdr:cNvSpPr txBox="1"/>
      </xdr:nvSpPr>
      <xdr:spPr>
        <a:xfrm>
          <a:off x="21075727"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89824</xdr:rowOff>
    </xdr:from>
    <xdr:ext cx="469744" cy="259045"/>
    <xdr:sp macro="" textlink="">
      <xdr:nvSpPr>
        <xdr:cNvPr id="518" name="n_1mainValue【学校施設】&#10;一人当たり面積"/>
        <xdr:cNvSpPr txBox="1"/>
      </xdr:nvSpPr>
      <xdr:spPr>
        <a:xfrm>
          <a:off x="21075727" y="1037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5" name="テキスト ボックス 5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6" name="直線コネクタ 5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7" name="テキスト ボックス 5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8" name="直線コネクタ 5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9" name="テキスト ボックス 5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0" name="直線コネクタ 5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1" name="テキスト ボックス 5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2" name="直線コネクタ 5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3" name="テキスト ボックス 5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57" name="直線コネクタ 556"/>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58"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59" name="直線コネクタ 558"/>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6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61" name="直線コネクタ 56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55135</xdr:rowOff>
    </xdr:from>
    <xdr:ext cx="405111" cy="259045"/>
    <xdr:sp macro="" textlink="">
      <xdr:nvSpPr>
        <xdr:cNvPr id="562" name="【公民館】&#10;有形固定資産減価償却率平均値テキスト"/>
        <xdr:cNvSpPr txBox="1"/>
      </xdr:nvSpPr>
      <xdr:spPr>
        <a:xfrm>
          <a:off x="16408400" y="17371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63" name="フローチャート : 判断 562"/>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59689</xdr:rowOff>
    </xdr:from>
    <xdr:to>
      <xdr:col>22</xdr:col>
      <xdr:colOff>415925</xdr:colOff>
      <xdr:row>102</xdr:row>
      <xdr:rowOff>161289</xdr:rowOff>
    </xdr:to>
    <xdr:sp macro="" textlink="">
      <xdr:nvSpPr>
        <xdr:cNvPr id="564" name="フローチャート : 判断 563"/>
        <xdr:cNvSpPr/>
      </xdr:nvSpPr>
      <xdr:spPr>
        <a:xfrm>
          <a:off x="15430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43687</xdr:rowOff>
    </xdr:from>
    <xdr:to>
      <xdr:col>23</xdr:col>
      <xdr:colOff>568325</xdr:colOff>
      <xdr:row>102</xdr:row>
      <xdr:rowOff>145287</xdr:rowOff>
    </xdr:to>
    <xdr:sp macro="" textlink="">
      <xdr:nvSpPr>
        <xdr:cNvPr id="570" name="円/楕円 569"/>
        <xdr:cNvSpPr/>
      </xdr:nvSpPr>
      <xdr:spPr>
        <a:xfrm>
          <a:off x="16268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22114</xdr:rowOff>
    </xdr:from>
    <xdr:ext cx="405111" cy="259045"/>
    <xdr:sp macro="" textlink="">
      <xdr:nvSpPr>
        <xdr:cNvPr id="571" name="【公民館】&#10;有形固定資産減価償却率該当値テキスト"/>
        <xdr:cNvSpPr txBox="1"/>
      </xdr:nvSpPr>
      <xdr:spPr>
        <a:xfrm>
          <a:off x="16408400" y="175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57404</xdr:rowOff>
    </xdr:from>
    <xdr:to>
      <xdr:col>22</xdr:col>
      <xdr:colOff>415925</xdr:colOff>
      <xdr:row>102</xdr:row>
      <xdr:rowOff>159004</xdr:rowOff>
    </xdr:to>
    <xdr:sp macro="" textlink="">
      <xdr:nvSpPr>
        <xdr:cNvPr id="572" name="円/楕円 571"/>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94487</xdr:rowOff>
    </xdr:from>
    <xdr:to>
      <xdr:col>23</xdr:col>
      <xdr:colOff>517525</xdr:colOff>
      <xdr:row>102</xdr:row>
      <xdr:rowOff>108204</xdr:rowOff>
    </xdr:to>
    <xdr:cxnSp macro="">
      <xdr:nvCxnSpPr>
        <xdr:cNvPr id="573" name="直線コネクタ 572"/>
        <xdr:cNvCxnSpPr/>
      </xdr:nvCxnSpPr>
      <xdr:spPr>
        <a:xfrm flipV="1">
          <a:off x="15481300" y="17582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152416</xdr:rowOff>
    </xdr:from>
    <xdr:ext cx="405111" cy="259045"/>
    <xdr:sp macro="" textlink="">
      <xdr:nvSpPr>
        <xdr:cNvPr id="574" name="n_1aveValue【公民館】&#10;有形固定資産減価償却率"/>
        <xdr:cNvSpPr txBox="1"/>
      </xdr:nvSpPr>
      <xdr:spPr>
        <a:xfrm>
          <a:off x="15266043"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4081</xdr:rowOff>
    </xdr:from>
    <xdr:ext cx="405111" cy="259045"/>
    <xdr:sp macro="" textlink="">
      <xdr:nvSpPr>
        <xdr:cNvPr id="575" name="n_1mainValue【公民館】&#10;有形固定資産減価償却率"/>
        <xdr:cNvSpPr txBox="1"/>
      </xdr:nvSpPr>
      <xdr:spPr>
        <a:xfrm>
          <a:off x="15266043"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6" name="直線コネクタ 5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7" name="テキスト ボックス 5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8" name="直線コネクタ 5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9" name="テキスト ボックス 5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0" name="直線コネクタ 5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1" name="テキスト ボックス 5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2" name="直線コネクタ 5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3" name="テキスト ボックス 5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97" name="直線コネクタ 596"/>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98"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99" name="直線コネクタ 598"/>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00"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01" name="直線コネクタ 60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7129</xdr:rowOff>
    </xdr:from>
    <xdr:ext cx="469744" cy="259045"/>
    <xdr:sp macro="" textlink="">
      <xdr:nvSpPr>
        <xdr:cNvPr id="602" name="【公民館】&#10;一人当たり面積平均値テキスト"/>
        <xdr:cNvSpPr txBox="1"/>
      </xdr:nvSpPr>
      <xdr:spPr>
        <a:xfrm>
          <a:off x="22250400" y="1766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03" name="フローチャート : 判断 602"/>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04" name="フローチャート : 判断 603"/>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128270</xdr:rowOff>
    </xdr:from>
    <xdr:to>
      <xdr:col>32</xdr:col>
      <xdr:colOff>238125</xdr:colOff>
      <xdr:row>106</xdr:row>
      <xdr:rowOff>58420</xdr:rowOff>
    </xdr:to>
    <xdr:sp macro="" textlink="">
      <xdr:nvSpPr>
        <xdr:cNvPr id="610" name="円/楕円 609"/>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43197</xdr:rowOff>
    </xdr:from>
    <xdr:ext cx="469744" cy="259045"/>
    <xdr:sp macro="" textlink="">
      <xdr:nvSpPr>
        <xdr:cNvPr id="611" name="【公民館】&#10;一人当たり面積該当値テキスト"/>
        <xdr:cNvSpPr txBox="1"/>
      </xdr:nvSpPr>
      <xdr:spPr>
        <a:xfrm>
          <a:off x="22250400"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132842</xdr:rowOff>
    </xdr:from>
    <xdr:to>
      <xdr:col>31</xdr:col>
      <xdr:colOff>85725</xdr:colOff>
      <xdr:row>106</xdr:row>
      <xdr:rowOff>62992</xdr:rowOff>
    </xdr:to>
    <xdr:sp macro="" textlink="">
      <xdr:nvSpPr>
        <xdr:cNvPr id="612" name="円/楕円 611"/>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7620</xdr:rowOff>
    </xdr:from>
    <xdr:to>
      <xdr:col>32</xdr:col>
      <xdr:colOff>187325</xdr:colOff>
      <xdr:row>106</xdr:row>
      <xdr:rowOff>12192</xdr:rowOff>
    </xdr:to>
    <xdr:cxnSp macro="">
      <xdr:nvCxnSpPr>
        <xdr:cNvPr id="613" name="直線コネクタ 612"/>
        <xdr:cNvCxnSpPr/>
      </xdr:nvCxnSpPr>
      <xdr:spPr>
        <a:xfrm flipV="1">
          <a:off x="21323300" y="1818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113809</xdr:rowOff>
    </xdr:from>
    <xdr:ext cx="469744" cy="259045"/>
    <xdr:sp macro="" textlink="">
      <xdr:nvSpPr>
        <xdr:cNvPr id="614"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54119</xdr:rowOff>
    </xdr:from>
    <xdr:ext cx="469744" cy="259045"/>
    <xdr:sp macro="" textlink="">
      <xdr:nvSpPr>
        <xdr:cNvPr id="615" name="n_1mainValue【公民館】&#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としては、道路・橋りょう・トンネルにおける一人当たりの延長や有形固定資産の額が、類似団体より高いことから、社会基盤が高い水準で整備されている。地理的条件もあり、こうした背景により有形固定資産減価償却率も高いことから、老朽化した道路・橋りょう・トンネルの補修維持を中心としてインフラ資産の長寿命化を図る。また港湾・漁港においては、近年の漁港施設に対する機能保全事業や機能強化事業により減価償却率は低く推移している。</a:t>
          </a:r>
          <a:endParaRPr lang="ja-JP" altLang="ja-JP" sz="1400">
            <a:effectLst/>
          </a:endParaRPr>
        </a:p>
        <a:p>
          <a:r>
            <a:rPr kumimoji="1" lang="ja-JP" altLang="ja-JP" sz="1100">
              <a:solidFill>
                <a:schemeClr val="dk1"/>
              </a:solidFill>
              <a:effectLst/>
              <a:latin typeface="+mn-lt"/>
              <a:ea typeface="+mn-ea"/>
              <a:cs typeface="+mn-cs"/>
            </a:rPr>
            <a:t>　事業用資産としては、公営住宅の一人当たり面積が、類似団体より高い水準で整備されている。有形固定資産減価償却率もやや高めであるが、本市では社会資本整備交付金を活用し長寿命化計画を基に順次改修を行っている。また学校施設における一人当たり面積は、類似団体と比べて大きく乖離はないものの、有形固定資産減価償却率はやや高めとなっている。幼稚園・保育所・公民館においては、一人当たりの面積が類似団体に比べ低いことから、人口減少下における施設の整理ができていると判断できる。しかしながら人口減少・少子化に注視しながら、学校施設や幼稚園・保育所の改修や整備については、サービスの低下に繋がらないよう慎重に対応することが必要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98552</xdr:rowOff>
    </xdr:from>
    <xdr:to>
      <xdr:col>5</xdr:col>
      <xdr:colOff>409575</xdr:colOff>
      <xdr:row>39</xdr:row>
      <xdr:rowOff>28702</xdr:rowOff>
    </xdr:to>
    <xdr:sp macro="" textlink="">
      <xdr:nvSpPr>
        <xdr:cNvPr id="62" name="フローチャート : 判断 61"/>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112268</xdr:rowOff>
    </xdr:from>
    <xdr:to>
      <xdr:col>6</xdr:col>
      <xdr:colOff>561975</xdr:colOff>
      <xdr:row>36</xdr:row>
      <xdr:rowOff>42418</xdr:rowOff>
    </xdr:to>
    <xdr:sp macro="" textlink="">
      <xdr:nvSpPr>
        <xdr:cNvPr id="68" name="円/楕円 67"/>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135145</xdr:rowOff>
    </xdr:from>
    <xdr:ext cx="405111" cy="259045"/>
    <xdr:sp macro="" textlink="">
      <xdr:nvSpPr>
        <xdr:cNvPr id="69" name="【図書館】&#10;有形固定資産減価償却率該当値テキスト"/>
        <xdr:cNvSpPr txBox="1"/>
      </xdr:nvSpPr>
      <xdr:spPr>
        <a:xfrm>
          <a:off x="47244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146558</xdr:rowOff>
    </xdr:from>
    <xdr:to>
      <xdr:col>5</xdr:col>
      <xdr:colOff>409575</xdr:colOff>
      <xdr:row>36</xdr:row>
      <xdr:rowOff>76708</xdr:rowOff>
    </xdr:to>
    <xdr:sp macro="" textlink="">
      <xdr:nvSpPr>
        <xdr:cNvPr id="70" name="円/楕円 69"/>
        <xdr:cNvSpPr/>
      </xdr:nvSpPr>
      <xdr:spPr>
        <a:xfrm>
          <a:off x="3746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163068</xdr:rowOff>
    </xdr:from>
    <xdr:to>
      <xdr:col>6</xdr:col>
      <xdr:colOff>511175</xdr:colOff>
      <xdr:row>36</xdr:row>
      <xdr:rowOff>25908</xdr:rowOff>
    </xdr:to>
    <xdr:cxnSp macro="">
      <xdr:nvCxnSpPr>
        <xdr:cNvPr id="71" name="直線コネクタ 70"/>
        <xdr:cNvCxnSpPr/>
      </xdr:nvCxnSpPr>
      <xdr:spPr>
        <a:xfrm flipV="1">
          <a:off x="3797300" y="61638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19829</xdr:rowOff>
    </xdr:from>
    <xdr:ext cx="405111" cy="259045"/>
    <xdr:sp macro="" textlink="">
      <xdr:nvSpPr>
        <xdr:cNvPr id="72" name="n_1aveValue【図書館】&#10;有形固定資産減価償却率"/>
        <xdr:cNvSpPr txBox="1"/>
      </xdr:nvSpPr>
      <xdr:spPr>
        <a:xfrm>
          <a:off x="3582043"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93235</xdr:rowOff>
    </xdr:from>
    <xdr:ext cx="405111" cy="259045"/>
    <xdr:sp macro="" textlink="">
      <xdr:nvSpPr>
        <xdr:cNvPr id="73" name="n_1mainValue【図書館】&#10;有形固定資産減価償却率"/>
        <xdr:cNvSpPr txBox="1"/>
      </xdr:nvSpPr>
      <xdr:spPr>
        <a:xfrm>
          <a:off x="3582043"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92727</xdr:rowOff>
    </xdr:from>
    <xdr:ext cx="469744" cy="259045"/>
    <xdr:sp macro="" textlink="">
      <xdr:nvSpPr>
        <xdr:cNvPr id="102" name="【図書館】&#10;一人当たり面積平均値テキスト"/>
        <xdr:cNvSpPr txBox="1"/>
      </xdr:nvSpPr>
      <xdr:spPr>
        <a:xfrm>
          <a:off x="105664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107950</xdr:rowOff>
    </xdr:from>
    <xdr:to>
      <xdr:col>14</xdr:col>
      <xdr:colOff>79375</xdr:colOff>
      <xdr:row>38</xdr:row>
      <xdr:rowOff>38100</xdr:rowOff>
    </xdr:to>
    <xdr:sp macro="" textlink="">
      <xdr:nvSpPr>
        <xdr:cNvPr id="104" name="フローチャート : 判断 103"/>
        <xdr:cNvSpPr/>
      </xdr:nvSpPr>
      <xdr:spPr>
        <a:xfrm>
          <a:off x="9588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101600</xdr:rowOff>
    </xdr:from>
    <xdr:to>
      <xdr:col>15</xdr:col>
      <xdr:colOff>231775</xdr:colOff>
      <xdr:row>39</xdr:row>
      <xdr:rowOff>31750</xdr:rowOff>
    </xdr:to>
    <xdr:sp macro="" textlink="">
      <xdr:nvSpPr>
        <xdr:cNvPr id="110" name="円/楕円 109"/>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80027</xdr:rowOff>
    </xdr:from>
    <xdr:ext cx="469744" cy="259045"/>
    <xdr:sp macro="" textlink="">
      <xdr:nvSpPr>
        <xdr:cNvPr id="111" name="【図書館】&#10;一人当たり面積該当値テキスト"/>
        <xdr:cNvSpPr txBox="1"/>
      </xdr:nvSpPr>
      <xdr:spPr>
        <a:xfrm>
          <a:off x="105664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114300</xdr:rowOff>
    </xdr:from>
    <xdr:to>
      <xdr:col>14</xdr:col>
      <xdr:colOff>79375</xdr:colOff>
      <xdr:row>39</xdr:row>
      <xdr:rowOff>44450</xdr:rowOff>
    </xdr:to>
    <xdr:sp macro="" textlink="">
      <xdr:nvSpPr>
        <xdr:cNvPr id="112" name="円/楕円 111"/>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152400</xdr:rowOff>
    </xdr:from>
    <xdr:to>
      <xdr:col>15</xdr:col>
      <xdr:colOff>180975</xdr:colOff>
      <xdr:row>38</xdr:row>
      <xdr:rowOff>165100</xdr:rowOff>
    </xdr:to>
    <xdr:cxnSp macro="">
      <xdr:nvCxnSpPr>
        <xdr:cNvPr id="113" name="直線コネクタ 112"/>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54627</xdr:rowOff>
    </xdr:from>
    <xdr:ext cx="469744" cy="259045"/>
    <xdr:sp macro="" textlink="">
      <xdr:nvSpPr>
        <xdr:cNvPr id="114" name="n_1aveValue【図書館】&#10;一人当たり面積"/>
        <xdr:cNvSpPr txBox="1"/>
      </xdr:nvSpPr>
      <xdr:spPr>
        <a:xfrm>
          <a:off x="93917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35577</xdr:rowOff>
    </xdr:from>
    <xdr:ext cx="469744" cy="259045"/>
    <xdr:sp macro="" textlink="">
      <xdr:nvSpPr>
        <xdr:cNvPr id="115" name="n_1mainValue【図書館】&#10;一人当たり面積"/>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5"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132080</xdr:rowOff>
    </xdr:from>
    <xdr:to>
      <xdr:col>5</xdr:col>
      <xdr:colOff>409575</xdr:colOff>
      <xdr:row>63</xdr:row>
      <xdr:rowOff>62230</xdr:rowOff>
    </xdr:to>
    <xdr:sp macro="" textlink="">
      <xdr:nvSpPr>
        <xdr:cNvPr id="147" name="フローチャート : 判断 146"/>
        <xdr:cNvSpPr/>
      </xdr:nvSpPr>
      <xdr:spPr>
        <a:xfrm>
          <a:off x="3746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143510</xdr:rowOff>
    </xdr:from>
    <xdr:to>
      <xdr:col>6</xdr:col>
      <xdr:colOff>561975</xdr:colOff>
      <xdr:row>58</xdr:row>
      <xdr:rowOff>73660</xdr:rowOff>
    </xdr:to>
    <xdr:sp macro="" textlink="">
      <xdr:nvSpPr>
        <xdr:cNvPr id="153" name="円/楕円 152"/>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166387</xdr:rowOff>
    </xdr:from>
    <xdr:ext cx="405111" cy="259045"/>
    <xdr:sp macro="" textlink="">
      <xdr:nvSpPr>
        <xdr:cNvPr id="154" name="【体育館・プール】&#10;有形固定資産減価償却率該当値テキスト"/>
        <xdr:cNvSpPr txBox="1"/>
      </xdr:nvSpPr>
      <xdr:spPr>
        <a:xfrm>
          <a:off x="47244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151130</xdr:rowOff>
    </xdr:from>
    <xdr:to>
      <xdr:col>5</xdr:col>
      <xdr:colOff>409575</xdr:colOff>
      <xdr:row>58</xdr:row>
      <xdr:rowOff>81280</xdr:rowOff>
    </xdr:to>
    <xdr:sp macro="" textlink="">
      <xdr:nvSpPr>
        <xdr:cNvPr id="155" name="円/楕円 154"/>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22860</xdr:rowOff>
    </xdr:from>
    <xdr:to>
      <xdr:col>6</xdr:col>
      <xdr:colOff>511175</xdr:colOff>
      <xdr:row>58</xdr:row>
      <xdr:rowOff>30480</xdr:rowOff>
    </xdr:to>
    <xdr:cxnSp macro="">
      <xdr:nvCxnSpPr>
        <xdr:cNvPr id="156" name="直線コネクタ 155"/>
        <xdr:cNvCxnSpPr/>
      </xdr:nvCxnSpPr>
      <xdr:spPr>
        <a:xfrm flipV="1">
          <a:off x="3797300" y="9966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53357</xdr:rowOff>
    </xdr:from>
    <xdr:ext cx="405111" cy="259045"/>
    <xdr:sp macro="" textlink="">
      <xdr:nvSpPr>
        <xdr:cNvPr id="157" name="n_1aveValue【体育館・プール】&#10;有形固定資産減価償却率"/>
        <xdr:cNvSpPr txBox="1"/>
      </xdr:nvSpPr>
      <xdr:spPr>
        <a:xfrm>
          <a:off x="3582043"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97807</xdr:rowOff>
    </xdr:from>
    <xdr:ext cx="405111" cy="259045"/>
    <xdr:sp macro="" textlink="">
      <xdr:nvSpPr>
        <xdr:cNvPr id="158" name="n_1main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0" name="テキスト ボックス 16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2" name="テキスト ボックス 17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4" name="テキスト ボックス 17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6" name="テキスト ボックス 17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13716</xdr:rowOff>
    </xdr:from>
    <xdr:to>
      <xdr:col>15</xdr:col>
      <xdr:colOff>180340</xdr:colOff>
      <xdr:row>62</xdr:row>
      <xdr:rowOff>84582</xdr:rowOff>
    </xdr:to>
    <xdr:cxnSp macro="">
      <xdr:nvCxnSpPr>
        <xdr:cNvPr id="180" name="直線コネクタ 179"/>
        <xdr:cNvCxnSpPr/>
      </xdr:nvCxnSpPr>
      <xdr:spPr>
        <a:xfrm flipV="1">
          <a:off x="10476865" y="9614916"/>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81"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82" name="直線コネクタ 181"/>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131843</xdr:rowOff>
    </xdr:from>
    <xdr:ext cx="469744" cy="259045"/>
    <xdr:sp macro="" textlink="">
      <xdr:nvSpPr>
        <xdr:cNvPr id="183" name="【体育館・プール】&#10;一人当たり面積最大値テキスト"/>
        <xdr:cNvSpPr txBox="1"/>
      </xdr:nvSpPr>
      <xdr:spPr>
        <a:xfrm>
          <a:off x="10566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56</xdr:row>
      <xdr:rowOff>13716</xdr:rowOff>
    </xdr:from>
    <xdr:to>
      <xdr:col>15</xdr:col>
      <xdr:colOff>269875</xdr:colOff>
      <xdr:row>56</xdr:row>
      <xdr:rowOff>13716</xdr:rowOff>
    </xdr:to>
    <xdr:cxnSp macro="">
      <xdr:nvCxnSpPr>
        <xdr:cNvPr id="184" name="直線コネクタ 183"/>
        <xdr:cNvCxnSpPr/>
      </xdr:nvCxnSpPr>
      <xdr:spPr>
        <a:xfrm>
          <a:off x="10388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164101</xdr:rowOff>
    </xdr:from>
    <xdr:ext cx="469744" cy="259045"/>
    <xdr:sp macro="" textlink="">
      <xdr:nvSpPr>
        <xdr:cNvPr id="185" name="【体育館・プール】&#10;一人当たり面積平均値テキスト"/>
        <xdr:cNvSpPr txBox="1"/>
      </xdr:nvSpPr>
      <xdr:spPr>
        <a:xfrm>
          <a:off x="10566400" y="1010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141224</xdr:rowOff>
    </xdr:from>
    <xdr:to>
      <xdr:col>15</xdr:col>
      <xdr:colOff>231775</xdr:colOff>
      <xdr:row>60</xdr:row>
      <xdr:rowOff>71374</xdr:rowOff>
    </xdr:to>
    <xdr:sp macro="" textlink="">
      <xdr:nvSpPr>
        <xdr:cNvPr id="186" name="フローチャート : 判断 185"/>
        <xdr:cNvSpPr/>
      </xdr:nvSpPr>
      <xdr:spPr>
        <a:xfrm>
          <a:off x="104267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36068</xdr:rowOff>
    </xdr:from>
    <xdr:to>
      <xdr:col>14</xdr:col>
      <xdr:colOff>79375</xdr:colOff>
      <xdr:row>60</xdr:row>
      <xdr:rowOff>137668</xdr:rowOff>
    </xdr:to>
    <xdr:sp macro="" textlink="">
      <xdr:nvSpPr>
        <xdr:cNvPr id="187" name="フローチャート : 判断 186"/>
        <xdr:cNvSpPr/>
      </xdr:nvSpPr>
      <xdr:spPr>
        <a:xfrm>
          <a:off x="9588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24638</xdr:rowOff>
    </xdr:from>
    <xdr:to>
      <xdr:col>15</xdr:col>
      <xdr:colOff>231775</xdr:colOff>
      <xdr:row>62</xdr:row>
      <xdr:rowOff>126238</xdr:rowOff>
    </xdr:to>
    <xdr:sp macro="" textlink="">
      <xdr:nvSpPr>
        <xdr:cNvPr id="193" name="円/楕円 192"/>
        <xdr:cNvSpPr/>
      </xdr:nvSpPr>
      <xdr:spPr>
        <a:xfrm>
          <a:off x="10426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111015</xdr:rowOff>
    </xdr:from>
    <xdr:ext cx="469744" cy="259045"/>
    <xdr:sp macro="" textlink="">
      <xdr:nvSpPr>
        <xdr:cNvPr id="194" name="【体育館・プール】&#10;一人当たり面積該当値テキスト"/>
        <xdr:cNvSpPr txBox="1"/>
      </xdr:nvSpPr>
      <xdr:spPr>
        <a:xfrm>
          <a:off x="10566400" y="1056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136652</xdr:rowOff>
    </xdr:from>
    <xdr:to>
      <xdr:col>14</xdr:col>
      <xdr:colOff>79375</xdr:colOff>
      <xdr:row>63</xdr:row>
      <xdr:rowOff>66802</xdr:rowOff>
    </xdr:to>
    <xdr:sp macro="" textlink="">
      <xdr:nvSpPr>
        <xdr:cNvPr id="195" name="円/楕円 194"/>
        <xdr:cNvSpPr/>
      </xdr:nvSpPr>
      <xdr:spPr>
        <a:xfrm>
          <a:off x="9588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75438</xdr:rowOff>
    </xdr:from>
    <xdr:to>
      <xdr:col>15</xdr:col>
      <xdr:colOff>180975</xdr:colOff>
      <xdr:row>63</xdr:row>
      <xdr:rowOff>16002</xdr:rowOff>
    </xdr:to>
    <xdr:cxnSp macro="">
      <xdr:nvCxnSpPr>
        <xdr:cNvPr id="196" name="直線コネクタ 195"/>
        <xdr:cNvCxnSpPr/>
      </xdr:nvCxnSpPr>
      <xdr:spPr>
        <a:xfrm flipV="1">
          <a:off x="9639300" y="1070533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154195</xdr:rowOff>
    </xdr:from>
    <xdr:ext cx="469744" cy="259045"/>
    <xdr:sp macro="" textlink="">
      <xdr:nvSpPr>
        <xdr:cNvPr id="197" name="n_1aveValue【体育館・プール】&#10;一人当たり面積"/>
        <xdr:cNvSpPr txBox="1"/>
      </xdr:nvSpPr>
      <xdr:spPr>
        <a:xfrm>
          <a:off x="9391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57929</xdr:rowOff>
    </xdr:from>
    <xdr:ext cx="469744" cy="259045"/>
    <xdr:sp macro="" textlink="">
      <xdr:nvSpPr>
        <xdr:cNvPr id="198" name="n_1mainValue【体育館・プール】&#10;一人当たり面積"/>
        <xdr:cNvSpPr txBox="1"/>
      </xdr:nvSpPr>
      <xdr:spPr>
        <a:xfrm>
          <a:off x="9391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3" name="直線コネクタ 222"/>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4"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5" name="直線コネクタ 22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6"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7" name="直線コネクタ 226"/>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8"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9" name="フローチャート : 判断 228"/>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93980</xdr:rowOff>
    </xdr:from>
    <xdr:to>
      <xdr:col>5</xdr:col>
      <xdr:colOff>409575</xdr:colOff>
      <xdr:row>83</xdr:row>
      <xdr:rowOff>24130</xdr:rowOff>
    </xdr:to>
    <xdr:sp macro="" textlink="">
      <xdr:nvSpPr>
        <xdr:cNvPr id="230" name="フローチャート : 判断 22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52070</xdr:rowOff>
    </xdr:from>
    <xdr:to>
      <xdr:col>6</xdr:col>
      <xdr:colOff>561975</xdr:colOff>
      <xdr:row>82</xdr:row>
      <xdr:rowOff>153670</xdr:rowOff>
    </xdr:to>
    <xdr:sp macro="" textlink="">
      <xdr:nvSpPr>
        <xdr:cNvPr id="236" name="円/楕円 235"/>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74947</xdr:rowOff>
    </xdr:from>
    <xdr:ext cx="405111" cy="259045"/>
    <xdr:sp macro="" textlink="">
      <xdr:nvSpPr>
        <xdr:cNvPr id="237" name="【福祉施設】&#10;有形固定資産減価償却率該当値テキスト"/>
        <xdr:cNvSpPr txBox="1"/>
      </xdr:nvSpPr>
      <xdr:spPr>
        <a:xfrm>
          <a:off x="47244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97789</xdr:rowOff>
    </xdr:from>
    <xdr:to>
      <xdr:col>5</xdr:col>
      <xdr:colOff>409575</xdr:colOff>
      <xdr:row>83</xdr:row>
      <xdr:rowOff>27939</xdr:rowOff>
    </xdr:to>
    <xdr:sp macro="" textlink="">
      <xdr:nvSpPr>
        <xdr:cNvPr id="238" name="円/楕円 237"/>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102870</xdr:rowOff>
    </xdr:from>
    <xdr:to>
      <xdr:col>6</xdr:col>
      <xdr:colOff>511175</xdr:colOff>
      <xdr:row>82</xdr:row>
      <xdr:rowOff>148589</xdr:rowOff>
    </xdr:to>
    <xdr:cxnSp macro="">
      <xdr:nvCxnSpPr>
        <xdr:cNvPr id="239" name="直線コネクタ 238"/>
        <xdr:cNvCxnSpPr/>
      </xdr:nvCxnSpPr>
      <xdr:spPr>
        <a:xfrm flipV="1">
          <a:off x="3797300" y="14161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40657</xdr:rowOff>
    </xdr:from>
    <xdr:ext cx="405111" cy="259045"/>
    <xdr:sp macro="" textlink="">
      <xdr:nvSpPr>
        <xdr:cNvPr id="240" name="n_1aveValue【福祉施設】&#10;有形固定資産減価償却率"/>
        <xdr:cNvSpPr txBox="1"/>
      </xdr:nvSpPr>
      <xdr:spPr>
        <a:xfrm>
          <a:off x="3582043"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19066</xdr:rowOff>
    </xdr:from>
    <xdr:ext cx="405111" cy="259045"/>
    <xdr:sp macro="" textlink="">
      <xdr:nvSpPr>
        <xdr:cNvPr id="241" name="n_1mainValue【福祉施設】&#10;有形固定資産減価償却率"/>
        <xdr:cNvSpPr txBox="1"/>
      </xdr:nvSpPr>
      <xdr:spPr>
        <a:xfrm>
          <a:off x="3582043"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67" name="直線コネクタ 26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9" name="直線コネクタ 26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1" name="直線コネクタ 27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62428</xdr:rowOff>
    </xdr:from>
    <xdr:ext cx="469744" cy="259045"/>
    <xdr:sp macro="" textlink="">
      <xdr:nvSpPr>
        <xdr:cNvPr id="272" name="【福祉施設】&#10;一人当たり面積平均値テキスト"/>
        <xdr:cNvSpPr txBox="1"/>
      </xdr:nvSpPr>
      <xdr:spPr>
        <a:xfrm>
          <a:off x="10566400" y="1429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3" name="フローチャート : 判断 27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74" name="フローチャート : 判断 273"/>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122827</xdr:rowOff>
    </xdr:from>
    <xdr:to>
      <xdr:col>15</xdr:col>
      <xdr:colOff>231775</xdr:colOff>
      <xdr:row>86</xdr:row>
      <xdr:rowOff>52977</xdr:rowOff>
    </xdr:to>
    <xdr:sp macro="" textlink="">
      <xdr:nvSpPr>
        <xdr:cNvPr id="280" name="円/楕円 279"/>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37754</xdr:rowOff>
    </xdr:from>
    <xdr:ext cx="469744" cy="259045"/>
    <xdr:sp macro="" textlink="">
      <xdr:nvSpPr>
        <xdr:cNvPr id="281" name="【福祉施設】&#10;一人当たり面積該当値テキスト"/>
        <xdr:cNvSpPr txBox="1"/>
      </xdr:nvSpPr>
      <xdr:spPr>
        <a:xfrm>
          <a:off x="10566400"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122827</xdr:rowOff>
    </xdr:from>
    <xdr:to>
      <xdr:col>14</xdr:col>
      <xdr:colOff>79375</xdr:colOff>
      <xdr:row>86</xdr:row>
      <xdr:rowOff>52977</xdr:rowOff>
    </xdr:to>
    <xdr:sp macro="" textlink="">
      <xdr:nvSpPr>
        <xdr:cNvPr id="282" name="円/楕円 281"/>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2177</xdr:rowOff>
    </xdr:from>
    <xdr:to>
      <xdr:col>15</xdr:col>
      <xdr:colOff>180975</xdr:colOff>
      <xdr:row>86</xdr:row>
      <xdr:rowOff>2177</xdr:rowOff>
    </xdr:to>
    <xdr:cxnSp macro="">
      <xdr:nvCxnSpPr>
        <xdr:cNvPr id="283" name="直線コネクタ 282"/>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12354</xdr:rowOff>
    </xdr:from>
    <xdr:ext cx="469744" cy="259045"/>
    <xdr:sp macro="" textlink="">
      <xdr:nvSpPr>
        <xdr:cNvPr id="284"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44104</xdr:rowOff>
    </xdr:from>
    <xdr:ext cx="469744" cy="259045"/>
    <xdr:sp macro="" textlink="">
      <xdr:nvSpPr>
        <xdr:cNvPr id="285"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7" name="直線コネクタ 29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8" name="テキスト ボックス 29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9" name="直線コネクタ 29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0" name="テキスト ボックス 29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1" name="直線コネクタ 30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2" name="テキスト ボックス 30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3" name="直線コネクタ 30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4" name="テキスト ボックス 30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308" name="直線コネクタ 307"/>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309"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310" name="直線コネクタ 309"/>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11"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12" name="直線コネクタ 311"/>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13"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14" name="フローチャート : 判断 313"/>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48261</xdr:rowOff>
    </xdr:from>
    <xdr:to>
      <xdr:col>5</xdr:col>
      <xdr:colOff>409575</xdr:colOff>
      <xdr:row>104</xdr:row>
      <xdr:rowOff>149861</xdr:rowOff>
    </xdr:to>
    <xdr:sp macro="" textlink="">
      <xdr:nvSpPr>
        <xdr:cNvPr id="315" name="フローチャート : 判断 314"/>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64263</xdr:rowOff>
    </xdr:from>
    <xdr:to>
      <xdr:col>6</xdr:col>
      <xdr:colOff>561975</xdr:colOff>
      <xdr:row>103</xdr:row>
      <xdr:rowOff>165863</xdr:rowOff>
    </xdr:to>
    <xdr:sp macro="" textlink="">
      <xdr:nvSpPr>
        <xdr:cNvPr id="321" name="円/楕円 320"/>
        <xdr:cNvSpPr/>
      </xdr:nvSpPr>
      <xdr:spPr>
        <a:xfrm>
          <a:off x="4584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87140</xdr:rowOff>
    </xdr:from>
    <xdr:ext cx="405111" cy="259045"/>
    <xdr:sp macro="" textlink="">
      <xdr:nvSpPr>
        <xdr:cNvPr id="322" name="【市民会館】&#10;有形固定資産減価償却率該当値テキスト"/>
        <xdr:cNvSpPr txBox="1"/>
      </xdr:nvSpPr>
      <xdr:spPr>
        <a:xfrm>
          <a:off x="4724400" y="17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80263</xdr:rowOff>
    </xdr:from>
    <xdr:to>
      <xdr:col>5</xdr:col>
      <xdr:colOff>409575</xdr:colOff>
      <xdr:row>104</xdr:row>
      <xdr:rowOff>10413</xdr:rowOff>
    </xdr:to>
    <xdr:sp macro="" textlink="">
      <xdr:nvSpPr>
        <xdr:cNvPr id="323" name="円/楕円 322"/>
        <xdr:cNvSpPr/>
      </xdr:nvSpPr>
      <xdr:spPr>
        <a:xfrm>
          <a:off x="3746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115063</xdr:rowOff>
    </xdr:from>
    <xdr:to>
      <xdr:col>6</xdr:col>
      <xdr:colOff>511175</xdr:colOff>
      <xdr:row>103</xdr:row>
      <xdr:rowOff>131063</xdr:rowOff>
    </xdr:to>
    <xdr:cxnSp macro="">
      <xdr:nvCxnSpPr>
        <xdr:cNvPr id="324" name="直線コネクタ 323"/>
        <xdr:cNvCxnSpPr/>
      </xdr:nvCxnSpPr>
      <xdr:spPr>
        <a:xfrm flipV="1">
          <a:off x="3797300" y="1777441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140988</xdr:rowOff>
    </xdr:from>
    <xdr:ext cx="405111" cy="259045"/>
    <xdr:sp macro="" textlink="">
      <xdr:nvSpPr>
        <xdr:cNvPr id="325" name="n_1aveValue【市民会館】&#10;有形固定資産減価償却率"/>
        <xdr:cNvSpPr txBox="1"/>
      </xdr:nvSpPr>
      <xdr:spPr>
        <a:xfrm>
          <a:off x="3582043"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26940</xdr:rowOff>
    </xdr:from>
    <xdr:ext cx="405111" cy="259045"/>
    <xdr:sp macro="" textlink="">
      <xdr:nvSpPr>
        <xdr:cNvPr id="326" name="n_1mainValue【市民会館】&#10;有形固定資産減価償却率"/>
        <xdr:cNvSpPr txBox="1"/>
      </xdr:nvSpPr>
      <xdr:spPr>
        <a:xfrm>
          <a:off x="3582043"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7" name="直線コネクタ 3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38" name="テキスト ボックス 33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9" name="直線コネクタ 3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0" name="テキスト ボックス 33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1" name="直線コネクタ 3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2" name="テキスト ボックス 34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3" name="直線コネクタ 3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4" name="テキスト ボックス 34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48" name="直線コネクタ 347"/>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50" name="直線コネクタ 34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51"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52" name="直線コネクタ 351"/>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53"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54" name="フローチャート : 判断 353"/>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96265</xdr:rowOff>
    </xdr:from>
    <xdr:to>
      <xdr:col>14</xdr:col>
      <xdr:colOff>79375</xdr:colOff>
      <xdr:row>104</xdr:row>
      <xdr:rowOff>26415</xdr:rowOff>
    </xdr:to>
    <xdr:sp macro="" textlink="">
      <xdr:nvSpPr>
        <xdr:cNvPr id="355" name="フローチャート : 判断 354"/>
        <xdr:cNvSpPr/>
      </xdr:nvSpPr>
      <xdr:spPr>
        <a:xfrm>
          <a:off x="9588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77978</xdr:rowOff>
    </xdr:from>
    <xdr:to>
      <xdr:col>15</xdr:col>
      <xdr:colOff>231775</xdr:colOff>
      <xdr:row>104</xdr:row>
      <xdr:rowOff>8128</xdr:rowOff>
    </xdr:to>
    <xdr:sp macro="" textlink="">
      <xdr:nvSpPr>
        <xdr:cNvPr id="361" name="円/楕円 360"/>
        <xdr:cNvSpPr/>
      </xdr:nvSpPr>
      <xdr:spPr>
        <a:xfrm>
          <a:off x="10426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100855</xdr:rowOff>
    </xdr:from>
    <xdr:ext cx="469744" cy="259045"/>
    <xdr:sp macro="" textlink="">
      <xdr:nvSpPr>
        <xdr:cNvPr id="362" name="【市民会館】&#10;一人当たり面積該当値テキスト"/>
        <xdr:cNvSpPr txBox="1"/>
      </xdr:nvSpPr>
      <xdr:spPr>
        <a:xfrm>
          <a:off x="105664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87122</xdr:rowOff>
    </xdr:from>
    <xdr:to>
      <xdr:col>14</xdr:col>
      <xdr:colOff>79375</xdr:colOff>
      <xdr:row>104</xdr:row>
      <xdr:rowOff>17272</xdr:rowOff>
    </xdr:to>
    <xdr:sp macro="" textlink="">
      <xdr:nvSpPr>
        <xdr:cNvPr id="363" name="円/楕円 362"/>
        <xdr:cNvSpPr/>
      </xdr:nvSpPr>
      <xdr:spPr>
        <a:xfrm>
          <a:off x="9588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128778</xdr:rowOff>
    </xdr:from>
    <xdr:to>
      <xdr:col>15</xdr:col>
      <xdr:colOff>180975</xdr:colOff>
      <xdr:row>103</xdr:row>
      <xdr:rowOff>137922</xdr:rowOff>
    </xdr:to>
    <xdr:cxnSp macro="">
      <xdr:nvCxnSpPr>
        <xdr:cNvPr id="364" name="直線コネクタ 363"/>
        <xdr:cNvCxnSpPr/>
      </xdr:nvCxnSpPr>
      <xdr:spPr>
        <a:xfrm flipV="1">
          <a:off x="9639300" y="17788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17542</xdr:rowOff>
    </xdr:from>
    <xdr:ext cx="469744" cy="259045"/>
    <xdr:sp macro="" textlink="">
      <xdr:nvSpPr>
        <xdr:cNvPr id="365" name="n_1aveValue【市民会館】&#10;一人当たり面積"/>
        <xdr:cNvSpPr txBox="1"/>
      </xdr:nvSpPr>
      <xdr:spPr>
        <a:xfrm>
          <a:off x="9391727" y="178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33799</xdr:rowOff>
    </xdr:from>
    <xdr:ext cx="469744" cy="259045"/>
    <xdr:sp macro="" textlink="">
      <xdr:nvSpPr>
        <xdr:cNvPr id="366" name="n_1mainValue【市民会館】&#10;一人当たり面積"/>
        <xdr:cNvSpPr txBox="1"/>
      </xdr:nvSpPr>
      <xdr:spPr>
        <a:xfrm>
          <a:off x="9391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7" name="テキスト ボックス 3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9" name="テキスト ボックス 37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89" name="テキスト ボックス 38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1" name="テキスト ボックス 3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93" name="直線コネクタ 392"/>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94"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95" name="直線コネクタ 394"/>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96"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97" name="直線コネクタ 396"/>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98"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99" name="フローチャート : 判断 398"/>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162560</xdr:rowOff>
    </xdr:from>
    <xdr:to>
      <xdr:col>22</xdr:col>
      <xdr:colOff>415925</xdr:colOff>
      <xdr:row>37</xdr:row>
      <xdr:rowOff>92710</xdr:rowOff>
    </xdr:to>
    <xdr:sp macro="" textlink="">
      <xdr:nvSpPr>
        <xdr:cNvPr id="400" name="フローチャート : 判断 399"/>
        <xdr:cNvSpPr/>
      </xdr:nvSpPr>
      <xdr:spPr>
        <a:xfrm>
          <a:off x="1543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98878</xdr:rowOff>
    </xdr:from>
    <xdr:to>
      <xdr:col>23</xdr:col>
      <xdr:colOff>568325</xdr:colOff>
      <xdr:row>38</xdr:row>
      <xdr:rowOff>29028</xdr:rowOff>
    </xdr:to>
    <xdr:sp macro="" textlink="">
      <xdr:nvSpPr>
        <xdr:cNvPr id="406" name="円/楕円 405"/>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121755</xdr:rowOff>
    </xdr:from>
    <xdr:ext cx="405111" cy="259045"/>
    <xdr:sp macro="" textlink="">
      <xdr:nvSpPr>
        <xdr:cNvPr id="407" name="【一般廃棄物処理施設】&#10;有形固定資産減価償却率該当値テキスト"/>
        <xdr:cNvSpPr txBox="1"/>
      </xdr:nvSpPr>
      <xdr:spPr>
        <a:xfrm>
          <a:off x="164084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5806</xdr:rowOff>
    </xdr:from>
    <xdr:to>
      <xdr:col>22</xdr:col>
      <xdr:colOff>415925</xdr:colOff>
      <xdr:row>38</xdr:row>
      <xdr:rowOff>107406</xdr:rowOff>
    </xdr:to>
    <xdr:sp macro="" textlink="">
      <xdr:nvSpPr>
        <xdr:cNvPr id="408" name="円/楕円 407"/>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149678</xdr:rowOff>
    </xdr:from>
    <xdr:to>
      <xdr:col>23</xdr:col>
      <xdr:colOff>517525</xdr:colOff>
      <xdr:row>38</xdr:row>
      <xdr:rowOff>56606</xdr:rowOff>
    </xdr:to>
    <xdr:cxnSp macro="">
      <xdr:nvCxnSpPr>
        <xdr:cNvPr id="409" name="直線コネクタ 408"/>
        <xdr:cNvCxnSpPr/>
      </xdr:nvCxnSpPr>
      <xdr:spPr>
        <a:xfrm flipV="1">
          <a:off x="15481300" y="64933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109237</xdr:rowOff>
    </xdr:from>
    <xdr:ext cx="405111" cy="259045"/>
    <xdr:sp macro="" textlink="">
      <xdr:nvSpPr>
        <xdr:cNvPr id="410" name="n_1aveValue【一般廃棄物処理施設】&#10;有形固定資産減価償却率"/>
        <xdr:cNvSpPr txBox="1"/>
      </xdr:nvSpPr>
      <xdr:spPr>
        <a:xfrm>
          <a:off x="15266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98533</xdr:rowOff>
    </xdr:from>
    <xdr:ext cx="405111" cy="259045"/>
    <xdr:sp macro="" textlink="">
      <xdr:nvSpPr>
        <xdr:cNvPr id="411" name="n_1mainValue【一般廃棄物処理施設】&#10;有形固定資産減価償却率"/>
        <xdr:cNvSpPr txBox="1"/>
      </xdr:nvSpPr>
      <xdr:spPr>
        <a:xfrm>
          <a:off x="15266043"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2" name="直線コネクタ 4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3" name="テキスト ボックス 42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4" name="直線コネクタ 4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5" name="テキスト ボックス 42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6" name="直線コネクタ 4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7" name="テキスト ボックス 42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8" name="直線コネクタ 4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9" name="テキスト ボックス 42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0" name="直線コネクタ 4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1" name="テキスト ボックス 43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35" name="直線コネクタ 434"/>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36"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37" name="直線コネクタ 436"/>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38"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39" name="直線コネクタ 438"/>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40"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41" name="フローチャート : 判断 440"/>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113510</xdr:rowOff>
    </xdr:from>
    <xdr:to>
      <xdr:col>31</xdr:col>
      <xdr:colOff>85725</xdr:colOff>
      <xdr:row>39</xdr:row>
      <xdr:rowOff>43660</xdr:rowOff>
    </xdr:to>
    <xdr:sp macro="" textlink="">
      <xdr:nvSpPr>
        <xdr:cNvPr id="442" name="フローチャート : 判断 441"/>
        <xdr:cNvSpPr/>
      </xdr:nvSpPr>
      <xdr:spPr>
        <a:xfrm>
          <a:off x="21272500" y="66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122745</xdr:rowOff>
    </xdr:from>
    <xdr:to>
      <xdr:col>32</xdr:col>
      <xdr:colOff>238125</xdr:colOff>
      <xdr:row>39</xdr:row>
      <xdr:rowOff>52895</xdr:rowOff>
    </xdr:to>
    <xdr:sp macro="" textlink="">
      <xdr:nvSpPr>
        <xdr:cNvPr id="448" name="円/楕円 447"/>
        <xdr:cNvSpPr/>
      </xdr:nvSpPr>
      <xdr:spPr>
        <a:xfrm>
          <a:off x="22110700" y="66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145622</xdr:rowOff>
    </xdr:from>
    <xdr:ext cx="534377" cy="259045"/>
    <xdr:sp macro="" textlink="">
      <xdr:nvSpPr>
        <xdr:cNvPr id="449" name="【一般廃棄物処理施設】&#10;一人当たり有形固定資産（償却資産）額該当値テキスト"/>
        <xdr:cNvSpPr txBox="1"/>
      </xdr:nvSpPr>
      <xdr:spPr>
        <a:xfrm>
          <a:off x="22250400" y="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133879</xdr:rowOff>
    </xdr:from>
    <xdr:to>
      <xdr:col>31</xdr:col>
      <xdr:colOff>85725</xdr:colOff>
      <xdr:row>39</xdr:row>
      <xdr:rowOff>64029</xdr:rowOff>
    </xdr:to>
    <xdr:sp macro="" textlink="">
      <xdr:nvSpPr>
        <xdr:cNvPr id="450" name="円/楕円 449"/>
        <xdr:cNvSpPr/>
      </xdr:nvSpPr>
      <xdr:spPr>
        <a:xfrm>
          <a:off x="21272500" y="66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2095</xdr:rowOff>
    </xdr:from>
    <xdr:to>
      <xdr:col>32</xdr:col>
      <xdr:colOff>187325</xdr:colOff>
      <xdr:row>39</xdr:row>
      <xdr:rowOff>13229</xdr:rowOff>
    </xdr:to>
    <xdr:cxnSp macro="">
      <xdr:nvCxnSpPr>
        <xdr:cNvPr id="451" name="直線コネクタ 450"/>
        <xdr:cNvCxnSpPr/>
      </xdr:nvCxnSpPr>
      <xdr:spPr>
        <a:xfrm flipV="1">
          <a:off x="21323300" y="6688645"/>
          <a:ext cx="8382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60187</xdr:rowOff>
    </xdr:from>
    <xdr:ext cx="534377" cy="259045"/>
    <xdr:sp macro="" textlink="">
      <xdr:nvSpPr>
        <xdr:cNvPr id="452" name="n_1aveValue【一般廃棄物処理施設】&#10;一人当たり有形固定資産（償却資産）額"/>
        <xdr:cNvSpPr txBox="1"/>
      </xdr:nvSpPr>
      <xdr:spPr>
        <a:xfrm>
          <a:off x="21043411" y="64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55156</xdr:rowOff>
    </xdr:from>
    <xdr:ext cx="534377" cy="259045"/>
    <xdr:sp macro="" textlink="">
      <xdr:nvSpPr>
        <xdr:cNvPr id="453" name="n_1mainValue【一般廃棄物処理施設】&#10;一人当たり有形固定資産（償却資産）額"/>
        <xdr:cNvSpPr txBox="1"/>
      </xdr:nvSpPr>
      <xdr:spPr>
        <a:xfrm>
          <a:off x="21043411" y="67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5" name="テキスト ボックス 46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77" name="直線コネクタ 47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7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79" name="直線コネクタ 47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8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81" name="直線コネクタ 48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82"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83" name="フローチャート : 判断 48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65405</xdr:rowOff>
    </xdr:from>
    <xdr:to>
      <xdr:col>22</xdr:col>
      <xdr:colOff>415925</xdr:colOff>
      <xdr:row>59</xdr:row>
      <xdr:rowOff>167005</xdr:rowOff>
    </xdr:to>
    <xdr:sp macro="" textlink="">
      <xdr:nvSpPr>
        <xdr:cNvPr id="484" name="フローチャート : 判断 483"/>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80645</xdr:rowOff>
    </xdr:from>
    <xdr:to>
      <xdr:col>23</xdr:col>
      <xdr:colOff>568325</xdr:colOff>
      <xdr:row>57</xdr:row>
      <xdr:rowOff>10795</xdr:rowOff>
    </xdr:to>
    <xdr:sp macro="" textlink="">
      <xdr:nvSpPr>
        <xdr:cNvPr id="490" name="円/楕円 489"/>
        <xdr:cNvSpPr/>
      </xdr:nvSpPr>
      <xdr:spPr>
        <a:xfrm>
          <a:off x="16268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103522</xdr:rowOff>
    </xdr:from>
    <xdr:ext cx="405111" cy="259045"/>
    <xdr:sp macro="" textlink="">
      <xdr:nvSpPr>
        <xdr:cNvPr id="491" name="【保健センター・保健所】&#10;有形固定資産減価償却率該当値テキスト"/>
        <xdr:cNvSpPr txBox="1"/>
      </xdr:nvSpPr>
      <xdr:spPr>
        <a:xfrm>
          <a:off x="16408400"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132080</xdr:rowOff>
    </xdr:from>
    <xdr:to>
      <xdr:col>22</xdr:col>
      <xdr:colOff>415925</xdr:colOff>
      <xdr:row>57</xdr:row>
      <xdr:rowOff>62230</xdr:rowOff>
    </xdr:to>
    <xdr:sp macro="" textlink="">
      <xdr:nvSpPr>
        <xdr:cNvPr id="492" name="円/楕円 491"/>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131445</xdr:rowOff>
    </xdr:from>
    <xdr:to>
      <xdr:col>23</xdr:col>
      <xdr:colOff>517525</xdr:colOff>
      <xdr:row>57</xdr:row>
      <xdr:rowOff>11430</xdr:rowOff>
    </xdr:to>
    <xdr:cxnSp macro="">
      <xdr:nvCxnSpPr>
        <xdr:cNvPr id="493" name="直線コネクタ 492"/>
        <xdr:cNvCxnSpPr/>
      </xdr:nvCxnSpPr>
      <xdr:spPr>
        <a:xfrm flipV="1">
          <a:off x="15481300" y="97326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158132</xdr:rowOff>
    </xdr:from>
    <xdr:ext cx="405111" cy="259045"/>
    <xdr:sp macro="" textlink="">
      <xdr:nvSpPr>
        <xdr:cNvPr id="494" name="n_1aveValue【保健センター・保健所】&#10;有形固定資産減価償却率"/>
        <xdr:cNvSpPr txBox="1"/>
      </xdr:nvSpPr>
      <xdr:spPr>
        <a:xfrm>
          <a:off x="15266043"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78757</xdr:rowOff>
    </xdr:from>
    <xdr:ext cx="405111" cy="259045"/>
    <xdr:sp macro="" textlink="">
      <xdr:nvSpPr>
        <xdr:cNvPr id="495" name="n_1mainValue【保健センター・保健所】&#10;有形固定資産減価償却率"/>
        <xdr:cNvSpPr txBox="1"/>
      </xdr:nvSpPr>
      <xdr:spPr>
        <a:xfrm>
          <a:off x="15266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519" name="直線コネクタ 518"/>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520"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521" name="直線コネクタ 520"/>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2"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3" name="直線コネクタ 522"/>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78757</xdr:rowOff>
    </xdr:from>
    <xdr:ext cx="469744" cy="259045"/>
    <xdr:sp macro="" textlink="">
      <xdr:nvSpPr>
        <xdr:cNvPr id="524" name="【保健センター・保健所】&#10;一人当たり面積平均値テキスト"/>
        <xdr:cNvSpPr txBox="1"/>
      </xdr:nvSpPr>
      <xdr:spPr>
        <a:xfrm>
          <a:off x="222504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525" name="フローチャート : 判断 524"/>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139700</xdr:rowOff>
    </xdr:from>
    <xdr:to>
      <xdr:col>31</xdr:col>
      <xdr:colOff>85725</xdr:colOff>
      <xdr:row>61</xdr:row>
      <xdr:rowOff>69850</xdr:rowOff>
    </xdr:to>
    <xdr:sp macro="" textlink="">
      <xdr:nvSpPr>
        <xdr:cNvPr id="526" name="フローチャート : 判断 52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67310</xdr:rowOff>
    </xdr:from>
    <xdr:to>
      <xdr:col>32</xdr:col>
      <xdr:colOff>238125</xdr:colOff>
      <xdr:row>63</xdr:row>
      <xdr:rowOff>168910</xdr:rowOff>
    </xdr:to>
    <xdr:sp macro="" textlink="">
      <xdr:nvSpPr>
        <xdr:cNvPr id="532" name="円/楕円 531"/>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153687</xdr:rowOff>
    </xdr:from>
    <xdr:ext cx="469744" cy="259045"/>
    <xdr:sp macro="" textlink="">
      <xdr:nvSpPr>
        <xdr:cNvPr id="533" name="【保健センター・保健所】&#10;一人当たり面積該当値テキスト"/>
        <xdr:cNvSpPr txBox="1"/>
      </xdr:nvSpPr>
      <xdr:spPr>
        <a:xfrm>
          <a:off x="222504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67310</xdr:rowOff>
    </xdr:from>
    <xdr:to>
      <xdr:col>31</xdr:col>
      <xdr:colOff>85725</xdr:colOff>
      <xdr:row>63</xdr:row>
      <xdr:rowOff>168910</xdr:rowOff>
    </xdr:to>
    <xdr:sp macro="" textlink="">
      <xdr:nvSpPr>
        <xdr:cNvPr id="534" name="円/楕円 533"/>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118110</xdr:rowOff>
    </xdr:from>
    <xdr:to>
      <xdr:col>32</xdr:col>
      <xdr:colOff>187325</xdr:colOff>
      <xdr:row>63</xdr:row>
      <xdr:rowOff>118110</xdr:rowOff>
    </xdr:to>
    <xdr:cxnSp macro="">
      <xdr:nvCxnSpPr>
        <xdr:cNvPr id="535" name="直線コネクタ 534"/>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86377</xdr:rowOff>
    </xdr:from>
    <xdr:ext cx="469744" cy="259045"/>
    <xdr:sp macro="" textlink="">
      <xdr:nvSpPr>
        <xdr:cNvPr id="536"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160037</xdr:rowOff>
    </xdr:from>
    <xdr:ext cx="469744" cy="259045"/>
    <xdr:sp macro="" textlink="">
      <xdr:nvSpPr>
        <xdr:cNvPr id="537"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63" name="直線コネクタ 56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64"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65" name="直線コネクタ 56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66"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67" name="直線コネクタ 5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163665</xdr:rowOff>
    </xdr:from>
    <xdr:ext cx="405111" cy="259045"/>
    <xdr:sp macro="" textlink="">
      <xdr:nvSpPr>
        <xdr:cNvPr id="568" name="【消防施設】&#10;有形固定資産減価償却率平均値テキスト"/>
        <xdr:cNvSpPr txBox="1"/>
      </xdr:nvSpPr>
      <xdr:spPr>
        <a:xfrm>
          <a:off x="16408400" y="1405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69" name="フローチャート : 判断 568"/>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135889</xdr:rowOff>
    </xdr:from>
    <xdr:to>
      <xdr:col>22</xdr:col>
      <xdr:colOff>415925</xdr:colOff>
      <xdr:row>82</xdr:row>
      <xdr:rowOff>66039</xdr:rowOff>
    </xdr:to>
    <xdr:sp macro="" textlink="">
      <xdr:nvSpPr>
        <xdr:cNvPr id="570" name="フローチャート : 判断 569"/>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109764</xdr:rowOff>
    </xdr:from>
    <xdr:to>
      <xdr:col>23</xdr:col>
      <xdr:colOff>568325</xdr:colOff>
      <xdr:row>85</xdr:row>
      <xdr:rowOff>39914</xdr:rowOff>
    </xdr:to>
    <xdr:sp macro="" textlink="">
      <xdr:nvSpPr>
        <xdr:cNvPr id="576" name="円/楕円 575"/>
        <xdr:cNvSpPr/>
      </xdr:nvSpPr>
      <xdr:spPr>
        <a:xfrm>
          <a:off x="162687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88191</xdr:rowOff>
    </xdr:from>
    <xdr:ext cx="405111" cy="259045"/>
    <xdr:sp macro="" textlink="">
      <xdr:nvSpPr>
        <xdr:cNvPr id="577" name="【消防施設】&#10;有形固定資産減価償却率該当値テキスト"/>
        <xdr:cNvSpPr txBox="1"/>
      </xdr:nvSpPr>
      <xdr:spPr>
        <a:xfrm>
          <a:off x="16408400"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139156</xdr:rowOff>
    </xdr:from>
    <xdr:to>
      <xdr:col>22</xdr:col>
      <xdr:colOff>415925</xdr:colOff>
      <xdr:row>85</xdr:row>
      <xdr:rowOff>69306</xdr:rowOff>
    </xdr:to>
    <xdr:sp macro="" textlink="">
      <xdr:nvSpPr>
        <xdr:cNvPr id="578" name="円/楕円 577"/>
        <xdr:cNvSpPr/>
      </xdr:nvSpPr>
      <xdr:spPr>
        <a:xfrm>
          <a:off x="15430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160564</xdr:rowOff>
    </xdr:from>
    <xdr:to>
      <xdr:col>23</xdr:col>
      <xdr:colOff>517525</xdr:colOff>
      <xdr:row>85</xdr:row>
      <xdr:rowOff>18506</xdr:rowOff>
    </xdr:to>
    <xdr:cxnSp macro="">
      <xdr:nvCxnSpPr>
        <xdr:cNvPr id="579" name="直線コネクタ 578"/>
        <xdr:cNvCxnSpPr/>
      </xdr:nvCxnSpPr>
      <xdr:spPr>
        <a:xfrm flipV="1">
          <a:off x="15481300" y="145623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82566</xdr:rowOff>
    </xdr:from>
    <xdr:ext cx="405111" cy="259045"/>
    <xdr:sp macro="" textlink="">
      <xdr:nvSpPr>
        <xdr:cNvPr id="580" name="n_1aveValue【消防施設】&#10;有形固定資産減価償却率"/>
        <xdr:cNvSpPr txBox="1"/>
      </xdr:nvSpPr>
      <xdr:spPr>
        <a:xfrm>
          <a:off x="15266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60433</xdr:rowOff>
    </xdr:from>
    <xdr:ext cx="405111" cy="259045"/>
    <xdr:sp macro="" textlink="">
      <xdr:nvSpPr>
        <xdr:cNvPr id="581" name="n_1mainValue【消防施設】&#10;有形固定資産減価償却率"/>
        <xdr:cNvSpPr txBox="1"/>
      </xdr:nvSpPr>
      <xdr:spPr>
        <a:xfrm>
          <a:off x="15266043"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603" name="直線コネクタ 602"/>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604"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605" name="直線コネクタ 6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606"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607" name="直線コネクタ 606"/>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608"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609" name="フローチャート : 判断 608"/>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610" name="フローチャート : 判断 609"/>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142748</xdr:rowOff>
    </xdr:from>
    <xdr:to>
      <xdr:col>32</xdr:col>
      <xdr:colOff>238125</xdr:colOff>
      <xdr:row>79</xdr:row>
      <xdr:rowOff>72898</xdr:rowOff>
    </xdr:to>
    <xdr:sp macro="" textlink="">
      <xdr:nvSpPr>
        <xdr:cNvPr id="616" name="円/楕円 615"/>
        <xdr:cNvSpPr/>
      </xdr:nvSpPr>
      <xdr:spPr>
        <a:xfrm>
          <a:off x="22110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95775</xdr:rowOff>
    </xdr:from>
    <xdr:ext cx="469744" cy="259045"/>
    <xdr:sp macro="" textlink="">
      <xdr:nvSpPr>
        <xdr:cNvPr id="617" name="【消防施設】&#10;一人当たり面積該当値テキスト"/>
        <xdr:cNvSpPr txBox="1"/>
      </xdr:nvSpPr>
      <xdr:spPr>
        <a:xfrm>
          <a:off x="22250400"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161037</xdr:rowOff>
    </xdr:from>
    <xdr:to>
      <xdr:col>31</xdr:col>
      <xdr:colOff>85725</xdr:colOff>
      <xdr:row>79</xdr:row>
      <xdr:rowOff>91187</xdr:rowOff>
    </xdr:to>
    <xdr:sp macro="" textlink="">
      <xdr:nvSpPr>
        <xdr:cNvPr id="618" name="円/楕円 617"/>
        <xdr:cNvSpPr/>
      </xdr:nvSpPr>
      <xdr:spPr>
        <a:xfrm>
          <a:off x="21272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22098</xdr:rowOff>
    </xdr:from>
    <xdr:to>
      <xdr:col>32</xdr:col>
      <xdr:colOff>187325</xdr:colOff>
      <xdr:row>79</xdr:row>
      <xdr:rowOff>40387</xdr:rowOff>
    </xdr:to>
    <xdr:cxnSp macro="">
      <xdr:nvCxnSpPr>
        <xdr:cNvPr id="619" name="直線コネクタ 618"/>
        <xdr:cNvCxnSpPr/>
      </xdr:nvCxnSpPr>
      <xdr:spPr>
        <a:xfrm flipV="1">
          <a:off x="21323300" y="135666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84599</xdr:rowOff>
    </xdr:from>
    <xdr:ext cx="469744" cy="259045"/>
    <xdr:sp macro="" textlink="">
      <xdr:nvSpPr>
        <xdr:cNvPr id="620" name="n_1aveValue【消防施設】&#10;一人当たり面積"/>
        <xdr:cNvSpPr txBox="1"/>
      </xdr:nvSpPr>
      <xdr:spPr>
        <a:xfrm>
          <a:off x="210757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107714</xdr:rowOff>
    </xdr:from>
    <xdr:ext cx="469744" cy="259045"/>
    <xdr:sp macro="" textlink="">
      <xdr:nvSpPr>
        <xdr:cNvPr id="621" name="n_1mainValue【消防施設】&#10;一人当たり面積"/>
        <xdr:cNvSpPr txBox="1"/>
      </xdr:nvSpPr>
      <xdr:spPr>
        <a:xfrm>
          <a:off x="210757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2" name="テキスト ボックス 6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42" name="テキスト ボックス 6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4" name="テキスト ボックス 64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46" name="直線コネクタ 645"/>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47"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48" name="直線コネクタ 647"/>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49"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50" name="直線コネクタ 649"/>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51"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52" name="フローチャート : 判断 651"/>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78739</xdr:rowOff>
    </xdr:from>
    <xdr:to>
      <xdr:col>22</xdr:col>
      <xdr:colOff>415925</xdr:colOff>
      <xdr:row>105</xdr:row>
      <xdr:rowOff>8889</xdr:rowOff>
    </xdr:to>
    <xdr:sp macro="" textlink="">
      <xdr:nvSpPr>
        <xdr:cNvPr id="653" name="フローチャート : 判断 652"/>
        <xdr:cNvSpPr/>
      </xdr:nvSpPr>
      <xdr:spPr>
        <a:xfrm>
          <a:off x="1543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52070</xdr:rowOff>
    </xdr:from>
    <xdr:to>
      <xdr:col>23</xdr:col>
      <xdr:colOff>568325</xdr:colOff>
      <xdr:row>100</xdr:row>
      <xdr:rowOff>153670</xdr:rowOff>
    </xdr:to>
    <xdr:sp macro="" textlink="">
      <xdr:nvSpPr>
        <xdr:cNvPr id="659" name="円/楕円 658"/>
        <xdr:cNvSpPr/>
      </xdr:nvSpPr>
      <xdr:spPr>
        <a:xfrm>
          <a:off x="162687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74947</xdr:rowOff>
    </xdr:from>
    <xdr:ext cx="405111" cy="259045"/>
    <xdr:sp macro="" textlink="">
      <xdr:nvSpPr>
        <xdr:cNvPr id="660" name="【庁舎】&#10;有形固定資産減価償却率該当値テキスト"/>
        <xdr:cNvSpPr txBox="1"/>
      </xdr:nvSpPr>
      <xdr:spPr>
        <a:xfrm>
          <a:off x="16408400"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124461</xdr:rowOff>
    </xdr:from>
    <xdr:to>
      <xdr:col>22</xdr:col>
      <xdr:colOff>415925</xdr:colOff>
      <xdr:row>100</xdr:row>
      <xdr:rowOff>54611</xdr:rowOff>
    </xdr:to>
    <xdr:sp macro="" textlink="">
      <xdr:nvSpPr>
        <xdr:cNvPr id="661" name="円/楕円 660"/>
        <xdr:cNvSpPr/>
      </xdr:nvSpPr>
      <xdr:spPr>
        <a:xfrm>
          <a:off x="15430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3811</xdr:rowOff>
    </xdr:from>
    <xdr:to>
      <xdr:col>23</xdr:col>
      <xdr:colOff>517525</xdr:colOff>
      <xdr:row>100</xdr:row>
      <xdr:rowOff>102870</xdr:rowOff>
    </xdr:to>
    <xdr:cxnSp macro="">
      <xdr:nvCxnSpPr>
        <xdr:cNvPr id="662" name="直線コネクタ 661"/>
        <xdr:cNvCxnSpPr/>
      </xdr:nvCxnSpPr>
      <xdr:spPr>
        <a:xfrm>
          <a:off x="15481300" y="171488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16</xdr:rowOff>
    </xdr:from>
    <xdr:ext cx="405111" cy="259045"/>
    <xdr:sp macro="" textlink="">
      <xdr:nvSpPr>
        <xdr:cNvPr id="663" name="n_1aveValue【庁舎】&#10;有形固定資産減価償却率"/>
        <xdr:cNvSpPr txBox="1"/>
      </xdr:nvSpPr>
      <xdr:spPr>
        <a:xfrm>
          <a:off x="15266043"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71138</xdr:rowOff>
    </xdr:from>
    <xdr:ext cx="405111" cy="259045"/>
    <xdr:sp macro="" textlink="">
      <xdr:nvSpPr>
        <xdr:cNvPr id="664" name="n_1mainValue【庁舎】&#10;有形固定資産減価償却率"/>
        <xdr:cNvSpPr txBox="1"/>
      </xdr:nvSpPr>
      <xdr:spPr>
        <a:xfrm>
          <a:off x="15266043"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89" name="直線コネクタ 68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9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91" name="直線コネクタ 69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9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93" name="直線コネクタ 69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9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95" name="フローチャート : 判断 69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96" name="フローチャート : 判断 69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2539</xdr:rowOff>
    </xdr:from>
    <xdr:to>
      <xdr:col>32</xdr:col>
      <xdr:colOff>238125</xdr:colOff>
      <xdr:row>105</xdr:row>
      <xdr:rowOff>104139</xdr:rowOff>
    </xdr:to>
    <xdr:sp macro="" textlink="">
      <xdr:nvSpPr>
        <xdr:cNvPr id="702" name="円/楕円 701"/>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25416</xdr:rowOff>
    </xdr:from>
    <xdr:ext cx="469744" cy="259045"/>
    <xdr:sp macro="" textlink="">
      <xdr:nvSpPr>
        <xdr:cNvPr id="703" name="【庁舎】&#10;一人当たり面積該当値テキスト"/>
        <xdr:cNvSpPr txBox="1"/>
      </xdr:nvSpPr>
      <xdr:spPr>
        <a:xfrm>
          <a:off x="222504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704" name="円/楕円 703"/>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53339</xdr:rowOff>
    </xdr:from>
    <xdr:to>
      <xdr:col>32</xdr:col>
      <xdr:colOff>187325</xdr:colOff>
      <xdr:row>105</xdr:row>
      <xdr:rowOff>64770</xdr:rowOff>
    </xdr:to>
    <xdr:cxnSp macro="">
      <xdr:nvCxnSpPr>
        <xdr:cNvPr id="705" name="直線コネクタ 704"/>
        <xdr:cNvCxnSpPr/>
      </xdr:nvCxnSpPr>
      <xdr:spPr>
        <a:xfrm flipV="1">
          <a:off x="21323300" y="18055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706"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106697</xdr:rowOff>
    </xdr:from>
    <xdr:ext cx="469744" cy="259045"/>
    <xdr:sp macro="" textlink="">
      <xdr:nvSpPr>
        <xdr:cNvPr id="707" name="n_1main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及び消防施設を除き、一人当たり面積は、類似団体と比べ低い水準となっている。本市における各施設数が、市民サービスに対して整理できていると判断できるが、いずれの施設も有形固定資産減価償却率が高い水準にある。体育館・プール・保健センターにおいては、現在使用していない施設が多く含まれるため、特に影響がないものの、庁舎については更新費用等を含め本市の課題となっている。将来負担も含め、今後も慎重な判断が必要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年度までは横ばい傾向であったが、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年度及び</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年度においては前年度から</a:t>
          </a:r>
          <a:r>
            <a:rPr kumimoji="1" lang="en-US" altLang="ja-JP" sz="1200">
              <a:solidFill>
                <a:schemeClr val="dk1"/>
              </a:solidFill>
              <a:effectLst/>
              <a:latin typeface="+mn-lt"/>
              <a:ea typeface="+mn-ea"/>
              <a:cs typeface="+mn-cs"/>
            </a:rPr>
            <a:t>0.01</a:t>
          </a:r>
          <a:r>
            <a:rPr kumimoji="1" lang="ja-JP" altLang="ja-JP" sz="1200">
              <a:solidFill>
                <a:schemeClr val="dk1"/>
              </a:solidFill>
              <a:effectLst/>
              <a:latin typeface="+mn-lt"/>
              <a:ea typeface="+mn-ea"/>
              <a:cs typeface="+mn-cs"/>
            </a:rPr>
            <a:t>ポイント低下している。人口減少及び生産年齢人口の減少等</a:t>
          </a:r>
          <a:r>
            <a:rPr kumimoji="1" lang="ja-JP" altLang="en-US" sz="1200">
              <a:solidFill>
                <a:schemeClr val="dk1"/>
              </a:solidFill>
              <a:effectLst/>
              <a:latin typeface="+mn-lt"/>
              <a:ea typeface="+mn-ea"/>
              <a:cs typeface="+mn-cs"/>
            </a:rPr>
            <a:t>の要因</a:t>
          </a:r>
          <a:r>
            <a:rPr kumimoji="1" lang="ja-JP" altLang="ja-JP" sz="1200">
              <a:solidFill>
                <a:schemeClr val="dk1"/>
              </a:solidFill>
              <a:effectLst/>
              <a:latin typeface="+mn-lt"/>
              <a:ea typeface="+mn-ea"/>
              <a:cs typeface="+mn-cs"/>
            </a:rPr>
            <a:t>により地方税</a:t>
          </a:r>
          <a:r>
            <a:rPr kumimoji="1" lang="ja-JP" altLang="en-US" sz="1200">
              <a:solidFill>
                <a:schemeClr val="dk1"/>
              </a:solidFill>
              <a:effectLst/>
              <a:latin typeface="+mn-lt"/>
              <a:ea typeface="+mn-ea"/>
              <a:cs typeface="+mn-cs"/>
            </a:rPr>
            <a:t>の増加が見込めないなか</a:t>
          </a:r>
          <a:r>
            <a:rPr kumimoji="1" lang="ja-JP" altLang="ja-JP" sz="1200">
              <a:solidFill>
                <a:schemeClr val="dk1"/>
              </a:solidFill>
              <a:effectLst/>
              <a:latin typeface="+mn-lt"/>
              <a:ea typeface="+mn-ea"/>
              <a:cs typeface="+mn-cs"/>
            </a:rPr>
            <a:t>、今後も財政力指数は低下傾向となることが見込まれる。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そのため、まち・ひと・しごと創生総合戦略の重点プロジェクトに掲げている少子化対策・移住定住対策・雇用対策等に積極的に取り組み、人口減少問題の克服とともに自主財源の確保に努める。</a:t>
          </a:r>
          <a:endParaRPr kumimoji="1" lang="en-US" altLang="ja-JP" sz="12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分母となる経常一般財源</a:t>
          </a:r>
          <a:r>
            <a:rPr kumimoji="1" lang="ja-JP" altLang="en-US" sz="1200">
              <a:solidFill>
                <a:schemeClr val="dk1"/>
              </a:solidFill>
              <a:effectLst/>
              <a:latin typeface="+mn-lt"/>
              <a:ea typeface="+mn-ea"/>
              <a:cs typeface="+mn-cs"/>
            </a:rPr>
            <a:t>では、普通交付税</a:t>
          </a:r>
          <a:r>
            <a:rPr kumimoji="1" lang="ja-JP" altLang="ja-JP" sz="1200">
              <a:solidFill>
                <a:schemeClr val="dk1"/>
              </a:solidFill>
              <a:effectLst/>
              <a:latin typeface="+mn-lt"/>
              <a:ea typeface="+mn-ea"/>
              <a:cs typeface="+mn-cs"/>
            </a:rPr>
            <a:t>の減少（△</a:t>
          </a:r>
          <a:r>
            <a:rPr kumimoji="1" lang="en-US" altLang="ja-JP" sz="1200">
              <a:solidFill>
                <a:schemeClr val="dk1"/>
              </a:solidFill>
              <a:effectLst/>
              <a:latin typeface="+mn-lt"/>
              <a:ea typeface="+mn-ea"/>
              <a:cs typeface="+mn-cs"/>
            </a:rPr>
            <a:t>198,230</a:t>
          </a:r>
          <a:r>
            <a:rPr kumimoji="1" lang="ja-JP" altLang="ja-JP" sz="1200">
              <a:solidFill>
                <a:schemeClr val="dk1"/>
              </a:solidFill>
              <a:effectLst/>
              <a:latin typeface="+mn-lt"/>
              <a:ea typeface="+mn-ea"/>
              <a:cs typeface="+mn-cs"/>
            </a:rPr>
            <a:t>千円）や、臨時財政対策債の減少（△</a:t>
          </a:r>
          <a:r>
            <a:rPr kumimoji="1" lang="en-US" altLang="ja-JP" sz="1200">
              <a:solidFill>
                <a:schemeClr val="dk1"/>
              </a:solidFill>
              <a:effectLst/>
              <a:latin typeface="+mn-lt"/>
              <a:ea typeface="+mn-ea"/>
              <a:cs typeface="+mn-cs"/>
            </a:rPr>
            <a:t>159,362</a:t>
          </a:r>
          <a:r>
            <a:rPr kumimoji="1" lang="ja-JP" altLang="ja-JP" sz="1200">
              <a:solidFill>
                <a:schemeClr val="dk1"/>
              </a:solidFill>
              <a:effectLst/>
              <a:latin typeface="+mn-lt"/>
              <a:ea typeface="+mn-ea"/>
              <a:cs typeface="+mn-cs"/>
            </a:rPr>
            <a:t>千円）など</a:t>
          </a:r>
          <a:r>
            <a:rPr kumimoji="1" lang="ja-JP" altLang="en-US"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2.99</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364,128</a:t>
          </a:r>
          <a:r>
            <a:rPr kumimoji="1" lang="ja-JP" altLang="en-US" sz="1200">
              <a:solidFill>
                <a:schemeClr val="dk1"/>
              </a:solidFill>
              <a:effectLst/>
              <a:latin typeface="+mn-lt"/>
              <a:ea typeface="+mn-ea"/>
              <a:cs typeface="+mn-cs"/>
            </a:rPr>
            <a:t>千円）と大幅悪化の要因となった</a:t>
          </a:r>
          <a:r>
            <a:rPr kumimoji="1" lang="ja-JP" altLang="ja-JP" sz="1200">
              <a:solidFill>
                <a:schemeClr val="dk1"/>
              </a:solidFill>
              <a:effectLst/>
              <a:latin typeface="+mn-lt"/>
              <a:ea typeface="+mn-ea"/>
              <a:cs typeface="+mn-cs"/>
            </a:rPr>
            <a:t>。分子となる経常経費充当一般財源</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退職者の増等による</a:t>
          </a:r>
          <a:r>
            <a:rPr kumimoji="1" lang="ja-JP" altLang="ja-JP" sz="1200">
              <a:solidFill>
                <a:schemeClr val="dk1"/>
              </a:solidFill>
              <a:effectLst/>
              <a:latin typeface="+mn-lt"/>
              <a:ea typeface="+mn-ea"/>
              <a:cs typeface="+mn-cs"/>
            </a:rPr>
            <a:t>人件費の増加（</a:t>
          </a:r>
          <a:r>
            <a:rPr kumimoji="1" lang="en-US" altLang="ja-JP" sz="1200">
              <a:solidFill>
                <a:schemeClr val="dk1"/>
              </a:solidFill>
              <a:effectLst/>
              <a:latin typeface="+mn-lt"/>
              <a:ea typeface="+mn-ea"/>
              <a:cs typeface="+mn-cs"/>
            </a:rPr>
            <a:t>+20,642</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の生活保護費の特定財源の大幅減少により</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経常収支比率は前年度比</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今後も、公債費においても起債発行額に留意し、</a:t>
          </a:r>
          <a:r>
            <a:rPr kumimoji="1" lang="ja-JP" altLang="en-US" sz="1200">
              <a:solidFill>
                <a:schemeClr val="dk1"/>
              </a:solidFill>
              <a:effectLst/>
              <a:latin typeface="+mn-lt"/>
              <a:ea typeface="+mn-ea"/>
              <a:cs typeface="+mn-cs"/>
            </a:rPr>
            <a:t>物件費の抑制を図るなど</a:t>
          </a: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次臼杵市行財政活性化大綱実行プランに沿</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持続可能な市役所経営を行</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、後年度の財政負担を増加させないよう努める。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126492</xdr:rowOff>
    </xdr:to>
    <xdr:cxnSp macro="">
      <xdr:nvCxnSpPr>
        <xdr:cNvPr id="129" name="直線コネクタ 128"/>
        <xdr:cNvCxnSpPr/>
      </xdr:nvCxnSpPr>
      <xdr:spPr>
        <a:xfrm>
          <a:off x="4114800" y="106550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34798</xdr:rowOff>
    </xdr:to>
    <xdr:cxnSp macro="">
      <xdr:nvCxnSpPr>
        <xdr:cNvPr id="132" name="直線コネクタ 131"/>
        <xdr:cNvCxnSpPr/>
      </xdr:nvCxnSpPr>
      <xdr:spPr>
        <a:xfrm flipV="1">
          <a:off x="3225800" y="106550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3" name="フローチャート : 判断 132"/>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34" name="テキスト ボックス 13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34798</xdr:rowOff>
    </xdr:to>
    <xdr:cxnSp macro="">
      <xdr:nvCxnSpPr>
        <xdr:cNvPr id="135" name="直線コネクタ 134"/>
        <xdr:cNvCxnSpPr/>
      </xdr:nvCxnSpPr>
      <xdr:spPr>
        <a:xfrm>
          <a:off x="2336800" y="106453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78232</xdr:rowOff>
    </xdr:to>
    <xdr:cxnSp macro="">
      <xdr:nvCxnSpPr>
        <xdr:cNvPr id="138" name="直線コネクタ 137"/>
        <xdr:cNvCxnSpPr/>
      </xdr:nvCxnSpPr>
      <xdr:spPr>
        <a:xfrm flipV="1">
          <a:off x="1447800" y="106453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49"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1" name="テキスト ボックス 150"/>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2" name="円/楕円 151"/>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70375</xdr:rowOff>
    </xdr:from>
    <xdr:ext cx="762000" cy="259045"/>
    <xdr:sp macro="" textlink="">
      <xdr:nvSpPr>
        <xdr:cNvPr id="153" name="テキスト ボックス 152"/>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4" name="円/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5" name="テキスト ボックス 154"/>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6" name="円/楕円 155"/>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7" name="テキスト ボックス 156"/>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人件費においては、</a:t>
          </a:r>
          <a:r>
            <a:rPr kumimoji="1" lang="ja-JP" altLang="en-US" sz="1200">
              <a:solidFill>
                <a:schemeClr val="dk1"/>
              </a:solidFill>
              <a:effectLst/>
              <a:latin typeface="+mn-lt"/>
              <a:ea typeface="+mn-ea"/>
              <a:cs typeface="+mn-cs"/>
            </a:rPr>
            <a:t>定年</a:t>
          </a:r>
          <a:r>
            <a:rPr kumimoji="1" lang="ja-JP" altLang="ja-JP" sz="1200">
              <a:solidFill>
                <a:schemeClr val="dk1"/>
              </a:solidFill>
              <a:effectLst/>
              <a:latin typeface="+mn-lt"/>
              <a:ea typeface="+mn-ea"/>
              <a:cs typeface="+mn-cs"/>
            </a:rPr>
            <a:t>退職者が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名増加したことによる退職手当の増加が要因となり、増加となった。物件費においては、</a:t>
          </a:r>
          <a:r>
            <a:rPr kumimoji="1" lang="ja-JP" altLang="en-US" sz="1200">
              <a:solidFill>
                <a:schemeClr val="dk1"/>
              </a:solidFill>
              <a:effectLst/>
              <a:latin typeface="+mn-lt"/>
              <a:ea typeface="+mn-ea"/>
              <a:cs typeface="+mn-cs"/>
            </a:rPr>
            <a:t>ケーブルネットワーク事業の公設民営化やマイナンバー法対応システム改修が減少したこと等により委託料を中心に</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167,801</a:t>
          </a:r>
          <a:r>
            <a:rPr kumimoji="1" lang="ja-JP" altLang="en-US" sz="1200">
              <a:solidFill>
                <a:schemeClr val="dk1"/>
              </a:solidFill>
              <a:effectLst/>
              <a:latin typeface="+mn-lt"/>
              <a:ea typeface="+mn-ea"/>
              <a:cs typeface="+mn-cs"/>
            </a:rPr>
            <a:t>千</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減額</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　結果として、前年度からの人口減少（△</a:t>
          </a:r>
          <a:r>
            <a:rPr kumimoji="1" lang="en-US" altLang="ja-JP" sz="1200">
              <a:solidFill>
                <a:schemeClr val="dk1"/>
              </a:solidFill>
              <a:effectLst/>
              <a:latin typeface="+mn-lt"/>
              <a:ea typeface="+mn-ea"/>
              <a:cs typeface="+mn-cs"/>
            </a:rPr>
            <a:t>516</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を踏まえても</a:t>
          </a:r>
          <a:r>
            <a:rPr kumimoji="1" lang="ja-JP" altLang="ja-JP" sz="1200">
              <a:solidFill>
                <a:schemeClr val="dk1"/>
              </a:solidFill>
              <a:effectLst/>
              <a:latin typeface="+mn-lt"/>
              <a:ea typeface="+mn-ea"/>
              <a:cs typeface="+mn-cs"/>
            </a:rPr>
            <a:t>、人口１人あたり</a:t>
          </a:r>
          <a:r>
            <a:rPr kumimoji="1" lang="en-US" altLang="ja-JP" sz="1200">
              <a:solidFill>
                <a:schemeClr val="dk1"/>
              </a:solidFill>
              <a:effectLst/>
              <a:latin typeface="+mn-lt"/>
              <a:ea typeface="+mn-ea"/>
              <a:cs typeface="+mn-cs"/>
            </a:rPr>
            <a:t>3,902</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、類似団体と比較して低い数字となっている。今後もより一層の事業の取捨選択や経常経費の見直しに努める。</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65207</xdr:rowOff>
    </xdr:from>
    <xdr:to>
      <xdr:col>7</xdr:col>
      <xdr:colOff>152400</xdr:colOff>
      <xdr:row>81</xdr:row>
      <xdr:rowOff>80900</xdr:rowOff>
    </xdr:to>
    <xdr:cxnSp macro="">
      <xdr:nvCxnSpPr>
        <xdr:cNvPr id="192" name="直線コネクタ 191"/>
        <xdr:cNvCxnSpPr/>
      </xdr:nvCxnSpPr>
      <xdr:spPr>
        <a:xfrm flipV="1">
          <a:off x="4114800" y="13952657"/>
          <a:ext cx="8382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69036</xdr:rowOff>
    </xdr:from>
    <xdr:to>
      <xdr:col>6</xdr:col>
      <xdr:colOff>0</xdr:colOff>
      <xdr:row>81</xdr:row>
      <xdr:rowOff>80900</xdr:rowOff>
    </xdr:to>
    <xdr:cxnSp macro="">
      <xdr:nvCxnSpPr>
        <xdr:cNvPr id="195" name="直線コネクタ 194"/>
        <xdr:cNvCxnSpPr/>
      </xdr:nvCxnSpPr>
      <xdr:spPr>
        <a:xfrm>
          <a:off x="3225800" y="1395648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91942</xdr:rowOff>
    </xdr:from>
    <xdr:to>
      <xdr:col>6</xdr:col>
      <xdr:colOff>50800</xdr:colOff>
      <xdr:row>82</xdr:row>
      <xdr:rowOff>22092</xdr:rowOff>
    </xdr:to>
    <xdr:sp macro="" textlink="">
      <xdr:nvSpPr>
        <xdr:cNvPr id="196" name="フローチャート : 判断 195"/>
        <xdr:cNvSpPr/>
      </xdr:nvSpPr>
      <xdr:spPr>
        <a:xfrm>
          <a:off x="4064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6869</xdr:rowOff>
    </xdr:from>
    <xdr:ext cx="736600" cy="259045"/>
    <xdr:sp macro="" textlink="">
      <xdr:nvSpPr>
        <xdr:cNvPr id="197" name="テキスト ボックス 196"/>
        <xdr:cNvSpPr txBox="1"/>
      </xdr:nvSpPr>
      <xdr:spPr>
        <a:xfrm>
          <a:off x="3733800" y="1406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26277</xdr:rowOff>
    </xdr:from>
    <xdr:to>
      <xdr:col>4</xdr:col>
      <xdr:colOff>482600</xdr:colOff>
      <xdr:row>81</xdr:row>
      <xdr:rowOff>69036</xdr:rowOff>
    </xdr:to>
    <xdr:cxnSp macro="">
      <xdr:nvCxnSpPr>
        <xdr:cNvPr id="198" name="直線コネクタ 197"/>
        <xdr:cNvCxnSpPr/>
      </xdr:nvCxnSpPr>
      <xdr:spPr>
        <a:xfrm>
          <a:off x="2336800" y="13913727"/>
          <a:ext cx="8890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26277</xdr:rowOff>
    </xdr:from>
    <xdr:to>
      <xdr:col>3</xdr:col>
      <xdr:colOff>279400</xdr:colOff>
      <xdr:row>81</xdr:row>
      <xdr:rowOff>26403</xdr:rowOff>
    </xdr:to>
    <xdr:cxnSp macro="">
      <xdr:nvCxnSpPr>
        <xdr:cNvPr id="201" name="直線コネクタ 200"/>
        <xdr:cNvCxnSpPr/>
      </xdr:nvCxnSpPr>
      <xdr:spPr>
        <a:xfrm flipV="1">
          <a:off x="1447800" y="1391372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14407</xdr:rowOff>
    </xdr:from>
    <xdr:to>
      <xdr:col>7</xdr:col>
      <xdr:colOff>203200</xdr:colOff>
      <xdr:row>81</xdr:row>
      <xdr:rowOff>116007</xdr:rowOff>
    </xdr:to>
    <xdr:sp macro="" textlink="">
      <xdr:nvSpPr>
        <xdr:cNvPr id="211" name="円/楕円 210"/>
        <xdr:cNvSpPr/>
      </xdr:nvSpPr>
      <xdr:spPr>
        <a:xfrm>
          <a:off x="4902200" y="139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30934</xdr:rowOff>
    </xdr:from>
    <xdr:ext cx="762000" cy="259045"/>
    <xdr:sp macro="" textlink="">
      <xdr:nvSpPr>
        <xdr:cNvPr id="212" name="人件費・物件費等の状況該当値テキスト"/>
        <xdr:cNvSpPr txBox="1"/>
      </xdr:nvSpPr>
      <xdr:spPr>
        <a:xfrm>
          <a:off x="5041900" y="1374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30100</xdr:rowOff>
    </xdr:from>
    <xdr:to>
      <xdr:col>6</xdr:col>
      <xdr:colOff>50800</xdr:colOff>
      <xdr:row>81</xdr:row>
      <xdr:rowOff>131700</xdr:rowOff>
    </xdr:to>
    <xdr:sp macro="" textlink="">
      <xdr:nvSpPr>
        <xdr:cNvPr id="213" name="円/楕円 212"/>
        <xdr:cNvSpPr/>
      </xdr:nvSpPr>
      <xdr:spPr>
        <a:xfrm>
          <a:off x="4064000" y="139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141877</xdr:rowOff>
    </xdr:from>
    <xdr:ext cx="736600" cy="259045"/>
    <xdr:sp macro="" textlink="">
      <xdr:nvSpPr>
        <xdr:cNvPr id="214" name="テキスト ボックス 213"/>
        <xdr:cNvSpPr txBox="1"/>
      </xdr:nvSpPr>
      <xdr:spPr>
        <a:xfrm>
          <a:off x="3733800" y="1368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18236</xdr:rowOff>
    </xdr:from>
    <xdr:to>
      <xdr:col>4</xdr:col>
      <xdr:colOff>533400</xdr:colOff>
      <xdr:row>81</xdr:row>
      <xdr:rowOff>119836</xdr:rowOff>
    </xdr:to>
    <xdr:sp macro="" textlink="">
      <xdr:nvSpPr>
        <xdr:cNvPr id="215" name="円/楕円 214"/>
        <xdr:cNvSpPr/>
      </xdr:nvSpPr>
      <xdr:spPr>
        <a:xfrm>
          <a:off x="3175000" y="139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130013</xdr:rowOff>
    </xdr:from>
    <xdr:ext cx="762000" cy="259045"/>
    <xdr:sp macro="" textlink="">
      <xdr:nvSpPr>
        <xdr:cNvPr id="216" name="テキスト ボックス 215"/>
        <xdr:cNvSpPr txBox="1"/>
      </xdr:nvSpPr>
      <xdr:spPr>
        <a:xfrm>
          <a:off x="2844800" y="1367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146927</xdr:rowOff>
    </xdr:from>
    <xdr:to>
      <xdr:col>3</xdr:col>
      <xdr:colOff>330200</xdr:colOff>
      <xdr:row>81</xdr:row>
      <xdr:rowOff>77077</xdr:rowOff>
    </xdr:to>
    <xdr:sp macro="" textlink="">
      <xdr:nvSpPr>
        <xdr:cNvPr id="217" name="円/楕円 216"/>
        <xdr:cNvSpPr/>
      </xdr:nvSpPr>
      <xdr:spPr>
        <a:xfrm>
          <a:off x="2286000" y="13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87254</xdr:rowOff>
    </xdr:from>
    <xdr:ext cx="762000" cy="259045"/>
    <xdr:sp macro="" textlink="">
      <xdr:nvSpPr>
        <xdr:cNvPr id="218" name="テキスト ボックス 217"/>
        <xdr:cNvSpPr txBox="1"/>
      </xdr:nvSpPr>
      <xdr:spPr>
        <a:xfrm>
          <a:off x="1955800" y="136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147053</xdr:rowOff>
    </xdr:from>
    <xdr:to>
      <xdr:col>2</xdr:col>
      <xdr:colOff>127000</xdr:colOff>
      <xdr:row>81</xdr:row>
      <xdr:rowOff>77203</xdr:rowOff>
    </xdr:to>
    <xdr:sp macro="" textlink="">
      <xdr:nvSpPr>
        <xdr:cNvPr id="219" name="円/楕円 218"/>
        <xdr:cNvSpPr/>
      </xdr:nvSpPr>
      <xdr:spPr>
        <a:xfrm>
          <a:off x="1397000" y="1386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87380</xdr:rowOff>
    </xdr:from>
    <xdr:ext cx="762000" cy="259045"/>
    <xdr:sp macro="" textlink="">
      <xdr:nvSpPr>
        <xdr:cNvPr id="220" name="テキスト ボックス 219"/>
        <xdr:cNvSpPr txBox="1"/>
      </xdr:nvSpPr>
      <xdr:spPr>
        <a:xfrm>
          <a:off x="1066800" y="1363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人事院勧告</a:t>
          </a:r>
          <a:r>
            <a:rPr kumimoji="1" lang="ja-JP" altLang="en-US" sz="1200">
              <a:solidFill>
                <a:schemeClr val="dk1"/>
              </a:solidFill>
              <a:effectLst/>
              <a:latin typeface="+mn-lt"/>
              <a:ea typeface="+mn-ea"/>
              <a:cs typeface="+mn-cs"/>
            </a:rPr>
            <a:t>を鑑みた</a:t>
          </a:r>
          <a:r>
            <a:rPr kumimoji="1" lang="ja-JP" altLang="ja-JP" sz="1200">
              <a:solidFill>
                <a:schemeClr val="dk1"/>
              </a:solidFill>
              <a:effectLst/>
              <a:latin typeface="+mn-lt"/>
              <a:ea typeface="+mn-ea"/>
              <a:cs typeface="+mn-cs"/>
            </a:rPr>
            <a:t>給料改定</a:t>
          </a:r>
          <a:r>
            <a:rPr kumimoji="1" lang="ja-JP" altLang="en-US" sz="1200">
              <a:solidFill>
                <a:schemeClr val="dk1"/>
              </a:solidFill>
              <a:effectLst/>
              <a:latin typeface="+mn-lt"/>
              <a:ea typeface="+mn-ea"/>
              <a:cs typeface="+mn-cs"/>
            </a:rPr>
            <a:t>（給料平均改定率</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％、期末勤勉手当</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月増）を行ったところ、昨年と同様の指数となったが、</a:t>
          </a:r>
          <a:r>
            <a:rPr kumimoji="1" lang="ja-JP" altLang="ja-JP" sz="1200">
              <a:solidFill>
                <a:schemeClr val="dk1"/>
              </a:solidFill>
              <a:effectLst/>
              <a:latin typeface="+mn-lt"/>
              <a:ea typeface="+mn-ea"/>
              <a:cs typeface="+mn-cs"/>
            </a:rPr>
            <a:t>今後とも給与の適正化に努める。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80011</xdr:rowOff>
    </xdr:to>
    <xdr:cxnSp macro="">
      <xdr:nvCxnSpPr>
        <xdr:cNvPr id="254" name="直線コネクタ 253"/>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80011</xdr:rowOff>
    </xdr:to>
    <xdr:cxnSp macro="">
      <xdr:nvCxnSpPr>
        <xdr:cNvPr id="257" name="直線コネクタ 256"/>
        <xdr:cNvCxnSpPr/>
      </xdr:nvCxnSpPr>
      <xdr:spPr>
        <a:xfrm>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146896</xdr:rowOff>
    </xdr:from>
    <xdr:to>
      <xdr:col>23</xdr:col>
      <xdr:colOff>457200</xdr:colOff>
      <xdr:row>84</xdr:row>
      <xdr:rowOff>77046</xdr:rowOff>
    </xdr:to>
    <xdr:sp macro="" textlink="">
      <xdr:nvSpPr>
        <xdr:cNvPr id="258" name="フローチャート : 判断 257"/>
        <xdr:cNvSpPr/>
      </xdr:nvSpPr>
      <xdr:spPr>
        <a:xfrm>
          <a:off x="16129000" y="1437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59" name="テキスト ボックス 258"/>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85</xdr:row>
      <xdr:rowOff>31750</xdr:rowOff>
    </xdr:to>
    <xdr:cxnSp macro="">
      <xdr:nvCxnSpPr>
        <xdr:cNvPr id="260" name="直線コネクタ 259"/>
        <xdr:cNvCxnSpPr/>
      </xdr:nvCxnSpPr>
      <xdr:spPr>
        <a:xfrm>
          <a:off x="14401800" y="1433152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89</xdr:row>
      <xdr:rowOff>29634</xdr:rowOff>
    </xdr:to>
    <xdr:cxnSp macro="">
      <xdr:nvCxnSpPr>
        <xdr:cNvPr id="263" name="直線コネクタ 262"/>
        <xdr:cNvCxnSpPr/>
      </xdr:nvCxnSpPr>
      <xdr:spPr>
        <a:xfrm flipV="1">
          <a:off x="13512800" y="14331527"/>
          <a:ext cx="889000" cy="95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152840</xdr:rowOff>
    </xdr:from>
    <xdr:ext cx="762000" cy="259045"/>
    <xdr:sp macro="" textlink="">
      <xdr:nvSpPr>
        <xdr:cNvPr id="265" name="テキスト ボックス 264"/>
        <xdr:cNvSpPr txBox="1"/>
      </xdr:nvSpPr>
      <xdr:spPr>
        <a:xfrm>
          <a:off x="14020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6" name="テキスト ボックス 27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7" name="円/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8" name="テキスト ボックス 277"/>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79" name="円/楕円 278"/>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80" name="テキスト ボックス 279"/>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1" name="円/楕円 280"/>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2" name="テキスト ボックス 281"/>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職員数は前年度より</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名減少したものの、人口減少（△</a:t>
          </a:r>
          <a:r>
            <a:rPr kumimoji="1" lang="en-US" altLang="ja-JP" sz="1200">
              <a:solidFill>
                <a:schemeClr val="dk1"/>
              </a:solidFill>
              <a:effectLst/>
              <a:latin typeface="+mn-lt"/>
              <a:ea typeface="+mn-ea"/>
              <a:cs typeface="+mn-cs"/>
            </a:rPr>
            <a:t>516</a:t>
          </a:r>
          <a:r>
            <a:rPr kumimoji="1" lang="ja-JP" altLang="ja-JP" sz="1200">
              <a:solidFill>
                <a:schemeClr val="dk1"/>
              </a:solidFill>
              <a:effectLst/>
              <a:latin typeface="+mn-lt"/>
              <a:ea typeface="+mn-ea"/>
              <a:cs typeface="+mn-cs"/>
            </a:rPr>
            <a:t>人）の影響により前年度比</a:t>
          </a:r>
          <a:r>
            <a:rPr kumimoji="1" lang="en-US" altLang="ja-JP" sz="1200">
              <a:solidFill>
                <a:schemeClr val="dk1"/>
              </a:solidFill>
              <a:effectLst/>
              <a:latin typeface="+mn-lt"/>
              <a:ea typeface="+mn-ea"/>
              <a:cs typeface="+mn-cs"/>
            </a:rPr>
            <a:t>0.06</a:t>
          </a:r>
          <a:r>
            <a:rPr kumimoji="1" lang="ja-JP" altLang="ja-JP" sz="1200">
              <a:solidFill>
                <a:schemeClr val="dk1"/>
              </a:solidFill>
              <a:effectLst/>
              <a:latin typeface="+mn-lt"/>
              <a:ea typeface="+mn-ea"/>
              <a:cs typeface="+mn-cs"/>
            </a:rPr>
            <a:t>ポイントの悪化となった。</a:t>
          </a:r>
          <a:endParaRPr lang="ja-JP" altLang="ja-JP" sz="1600">
            <a:effectLst/>
          </a:endParaRPr>
        </a:p>
        <a:p>
          <a:r>
            <a:rPr kumimoji="1" lang="ja-JP" altLang="ja-JP" sz="1200">
              <a:solidFill>
                <a:schemeClr val="dk1"/>
              </a:solidFill>
              <a:effectLst/>
              <a:latin typeface="+mn-lt"/>
              <a:ea typeface="+mn-ea"/>
              <a:cs typeface="+mn-cs"/>
            </a:rPr>
            <a:t>　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次臼杵市行財政活性化実行プランに掲げられている持続可能な市役所の実現のため、組織機構の見直しや再任用制度等を活用するとともに</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事務事業の</a:t>
          </a:r>
          <a:r>
            <a:rPr kumimoji="1" lang="ja-JP" altLang="en-US" sz="1200">
              <a:solidFill>
                <a:schemeClr val="dk1"/>
              </a:solidFill>
              <a:effectLst/>
              <a:latin typeface="+mn-lt"/>
              <a:ea typeface="+mn-ea"/>
              <a:cs typeface="+mn-cs"/>
            </a:rPr>
            <a:t>選択と集中</a:t>
          </a:r>
          <a:r>
            <a:rPr kumimoji="1" lang="ja-JP" altLang="ja-JP" sz="1200">
              <a:solidFill>
                <a:schemeClr val="dk1"/>
              </a:solidFill>
              <a:effectLst/>
              <a:latin typeface="+mn-lt"/>
              <a:ea typeface="+mn-ea"/>
              <a:cs typeface="+mn-cs"/>
            </a:rPr>
            <a:t>を行い、正規職員の適正な定員管理に努める。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170271</xdr:rowOff>
    </xdr:from>
    <xdr:to>
      <xdr:col>24</xdr:col>
      <xdr:colOff>558800</xdr:colOff>
      <xdr:row>63</xdr:row>
      <xdr:rowOff>9162</xdr:rowOff>
    </xdr:to>
    <xdr:cxnSp macro="">
      <xdr:nvCxnSpPr>
        <xdr:cNvPr id="319" name="直線コネクタ 318"/>
        <xdr:cNvCxnSpPr/>
      </xdr:nvCxnSpPr>
      <xdr:spPr>
        <a:xfrm>
          <a:off x="16179800" y="1080017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0"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156482</xdr:rowOff>
    </xdr:from>
    <xdr:to>
      <xdr:col>23</xdr:col>
      <xdr:colOff>406400</xdr:colOff>
      <xdr:row>62</xdr:row>
      <xdr:rowOff>170271</xdr:rowOff>
    </xdr:to>
    <xdr:cxnSp macro="">
      <xdr:nvCxnSpPr>
        <xdr:cNvPr id="322" name="直線コネクタ 321"/>
        <xdr:cNvCxnSpPr/>
      </xdr:nvCxnSpPr>
      <xdr:spPr>
        <a:xfrm>
          <a:off x="15290800" y="1078638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82459</xdr:rowOff>
    </xdr:from>
    <xdr:to>
      <xdr:col>23</xdr:col>
      <xdr:colOff>457200</xdr:colOff>
      <xdr:row>64</xdr:row>
      <xdr:rowOff>12609</xdr:rowOff>
    </xdr:to>
    <xdr:sp macro="" textlink="">
      <xdr:nvSpPr>
        <xdr:cNvPr id="323" name="フローチャート : 判断 322"/>
        <xdr:cNvSpPr/>
      </xdr:nvSpPr>
      <xdr:spPr>
        <a:xfrm>
          <a:off x="16129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168836</xdr:rowOff>
    </xdr:from>
    <xdr:ext cx="736600" cy="259045"/>
    <xdr:sp macro="" textlink="">
      <xdr:nvSpPr>
        <xdr:cNvPr id="324" name="テキスト ボックス 323"/>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142694</xdr:rowOff>
    </xdr:from>
    <xdr:to>
      <xdr:col>22</xdr:col>
      <xdr:colOff>203200</xdr:colOff>
      <xdr:row>62</xdr:row>
      <xdr:rowOff>156482</xdr:rowOff>
    </xdr:to>
    <xdr:cxnSp macro="">
      <xdr:nvCxnSpPr>
        <xdr:cNvPr id="325" name="直線コネクタ 324"/>
        <xdr:cNvCxnSpPr/>
      </xdr:nvCxnSpPr>
      <xdr:spPr>
        <a:xfrm>
          <a:off x="14401800" y="107725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142694</xdr:rowOff>
    </xdr:to>
    <xdr:cxnSp macro="">
      <xdr:nvCxnSpPr>
        <xdr:cNvPr id="328" name="直線コネクタ 327"/>
        <xdr:cNvCxnSpPr/>
      </xdr:nvCxnSpPr>
      <xdr:spPr>
        <a:xfrm>
          <a:off x="13512800" y="1074674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129812</xdr:rowOff>
    </xdr:from>
    <xdr:to>
      <xdr:col>24</xdr:col>
      <xdr:colOff>609600</xdr:colOff>
      <xdr:row>63</xdr:row>
      <xdr:rowOff>59962</xdr:rowOff>
    </xdr:to>
    <xdr:sp macro="" textlink="">
      <xdr:nvSpPr>
        <xdr:cNvPr id="338" name="円/楕円 337"/>
        <xdr:cNvSpPr/>
      </xdr:nvSpPr>
      <xdr:spPr>
        <a:xfrm>
          <a:off x="169672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101889</xdr:rowOff>
    </xdr:from>
    <xdr:ext cx="762000" cy="259045"/>
    <xdr:sp macro="" textlink="">
      <xdr:nvSpPr>
        <xdr:cNvPr id="339" name="定員管理の状況該当値テキスト"/>
        <xdr:cNvSpPr txBox="1"/>
      </xdr:nvSpPr>
      <xdr:spPr>
        <a:xfrm>
          <a:off x="17106900" y="107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119471</xdr:rowOff>
    </xdr:from>
    <xdr:to>
      <xdr:col>23</xdr:col>
      <xdr:colOff>457200</xdr:colOff>
      <xdr:row>63</xdr:row>
      <xdr:rowOff>49621</xdr:rowOff>
    </xdr:to>
    <xdr:sp macro="" textlink="">
      <xdr:nvSpPr>
        <xdr:cNvPr id="340" name="円/楕円 339"/>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59798</xdr:rowOff>
    </xdr:from>
    <xdr:ext cx="736600" cy="259045"/>
    <xdr:sp macro="" textlink="">
      <xdr:nvSpPr>
        <xdr:cNvPr id="341" name="テキスト ボックス 340"/>
        <xdr:cNvSpPr txBox="1"/>
      </xdr:nvSpPr>
      <xdr:spPr>
        <a:xfrm>
          <a:off x="15798800" y="1051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105682</xdr:rowOff>
    </xdr:from>
    <xdr:to>
      <xdr:col>22</xdr:col>
      <xdr:colOff>254000</xdr:colOff>
      <xdr:row>63</xdr:row>
      <xdr:rowOff>35832</xdr:rowOff>
    </xdr:to>
    <xdr:sp macro="" textlink="">
      <xdr:nvSpPr>
        <xdr:cNvPr id="342" name="円/楕円 341"/>
        <xdr:cNvSpPr/>
      </xdr:nvSpPr>
      <xdr:spPr>
        <a:xfrm>
          <a:off x="15240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46009</xdr:rowOff>
    </xdr:from>
    <xdr:ext cx="762000" cy="259045"/>
    <xdr:sp macro="" textlink="">
      <xdr:nvSpPr>
        <xdr:cNvPr id="343" name="テキスト ボックス 342"/>
        <xdr:cNvSpPr txBox="1"/>
      </xdr:nvSpPr>
      <xdr:spPr>
        <a:xfrm>
          <a:off x="14909800" y="105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91894</xdr:rowOff>
    </xdr:from>
    <xdr:to>
      <xdr:col>21</xdr:col>
      <xdr:colOff>50800</xdr:colOff>
      <xdr:row>63</xdr:row>
      <xdr:rowOff>22044</xdr:rowOff>
    </xdr:to>
    <xdr:sp macro="" textlink="">
      <xdr:nvSpPr>
        <xdr:cNvPr id="344" name="円/楕円 343"/>
        <xdr:cNvSpPr/>
      </xdr:nvSpPr>
      <xdr:spPr>
        <a:xfrm>
          <a:off x="14351000" y="10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32221</xdr:rowOff>
    </xdr:from>
    <xdr:ext cx="762000" cy="259045"/>
    <xdr:sp macro="" textlink="">
      <xdr:nvSpPr>
        <xdr:cNvPr id="345" name="テキスト ボックス 344"/>
        <xdr:cNvSpPr txBox="1"/>
      </xdr:nvSpPr>
      <xdr:spPr>
        <a:xfrm>
          <a:off x="14020800" y="104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6" name="円/楕円 345"/>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47" name="テキスト ボックス 346"/>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事業費補正により基準財政需要額に算入された公債費の減少（△</a:t>
          </a:r>
          <a:r>
            <a:rPr kumimoji="1" lang="en-US" altLang="ja-JP" sz="1200">
              <a:solidFill>
                <a:schemeClr val="dk1"/>
              </a:solidFill>
              <a:effectLst/>
              <a:latin typeface="+mn-lt"/>
              <a:ea typeface="+mn-ea"/>
              <a:cs typeface="+mn-cs"/>
            </a:rPr>
            <a:t>73,451</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特定財源の減少（△</a:t>
          </a:r>
          <a:r>
            <a:rPr kumimoji="1" lang="en-US" altLang="ja-JP" sz="1200">
              <a:solidFill>
                <a:schemeClr val="dk1"/>
              </a:solidFill>
              <a:effectLst/>
              <a:latin typeface="+mn-lt"/>
              <a:ea typeface="+mn-ea"/>
              <a:cs typeface="+mn-cs"/>
            </a:rPr>
            <a:t>16,485</a:t>
          </a:r>
          <a:r>
            <a:rPr kumimoji="1" lang="ja-JP" altLang="ja-JP" sz="1200">
              <a:solidFill>
                <a:schemeClr val="dk1"/>
              </a:solidFill>
              <a:effectLst/>
              <a:latin typeface="+mn-lt"/>
              <a:ea typeface="+mn-ea"/>
              <a:cs typeface="+mn-cs"/>
            </a:rPr>
            <a:t>千円）など悪化要因があったものの、元利償還金の減少（△</a:t>
          </a:r>
          <a:r>
            <a:rPr kumimoji="1" lang="en-US" altLang="ja-JP" sz="1200">
              <a:solidFill>
                <a:schemeClr val="dk1"/>
              </a:solidFill>
              <a:effectLst/>
              <a:latin typeface="+mn-lt"/>
              <a:ea typeface="+mn-ea"/>
              <a:cs typeface="+mn-cs"/>
            </a:rPr>
            <a:t>100,134</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地方債償還財源に充当する</a:t>
          </a:r>
          <a:r>
            <a:rPr kumimoji="1" lang="ja-JP" altLang="ja-JP" sz="1200">
              <a:solidFill>
                <a:schemeClr val="dk1"/>
              </a:solidFill>
              <a:effectLst/>
              <a:latin typeface="+mn-lt"/>
              <a:ea typeface="+mn-ea"/>
              <a:cs typeface="+mn-cs"/>
            </a:rPr>
            <a:t>公営企業繰入金の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36,077</a:t>
          </a:r>
          <a:r>
            <a:rPr kumimoji="1" lang="ja-JP" altLang="ja-JP" sz="1200">
              <a:solidFill>
                <a:schemeClr val="dk1"/>
              </a:solidFill>
              <a:effectLst/>
              <a:latin typeface="+mn-lt"/>
              <a:ea typeface="+mn-ea"/>
              <a:cs typeface="+mn-cs"/>
            </a:rPr>
            <a:t>千円）などの好転要因により、前年度比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ポイントの改善となった。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a:t>
          </a:r>
          <a:r>
            <a:rPr kumimoji="1" lang="ja-JP" altLang="en-US" sz="1200">
              <a:solidFill>
                <a:schemeClr val="dk1"/>
              </a:solidFill>
              <a:effectLst/>
              <a:latin typeface="+mn-lt"/>
              <a:ea typeface="+mn-ea"/>
              <a:cs typeface="+mn-cs"/>
            </a:rPr>
            <a:t>普通交付税における、</a:t>
          </a:r>
          <a:r>
            <a:rPr kumimoji="1" lang="ja-JP" altLang="ja-JP" sz="1200">
              <a:solidFill>
                <a:schemeClr val="dk1"/>
              </a:solidFill>
              <a:effectLst/>
              <a:latin typeface="+mn-lt"/>
              <a:ea typeface="+mn-ea"/>
              <a:cs typeface="+mn-cs"/>
            </a:rPr>
            <a:t>合併算定替</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縮減や</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人口減少によ</a:t>
          </a:r>
          <a:r>
            <a:rPr kumimoji="1" lang="ja-JP" altLang="en-US" sz="1200">
              <a:solidFill>
                <a:schemeClr val="dk1"/>
              </a:solidFill>
              <a:effectLst/>
              <a:latin typeface="+mn-lt"/>
              <a:ea typeface="+mn-ea"/>
              <a:cs typeface="+mn-cs"/>
            </a:rPr>
            <a:t>る基準財政需要額の減少</a:t>
          </a:r>
          <a:r>
            <a:rPr kumimoji="1" lang="ja-JP" altLang="ja-JP" sz="1200">
              <a:solidFill>
                <a:schemeClr val="dk1"/>
              </a:solidFill>
              <a:effectLst/>
              <a:latin typeface="+mn-lt"/>
              <a:ea typeface="+mn-ea"/>
              <a:cs typeface="+mn-cs"/>
            </a:rPr>
            <a:t>が見込まれることから、世代間負担の公平化や事業の適正化に努め、充当可能財源の確保を行い、実質公債費比率の抑制に努める。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52070</xdr:rowOff>
    </xdr:to>
    <xdr:cxnSp macro="">
      <xdr:nvCxnSpPr>
        <xdr:cNvPr id="381" name="直線コネクタ 380"/>
        <xdr:cNvCxnSpPr/>
      </xdr:nvCxnSpPr>
      <xdr:spPr>
        <a:xfrm flipV="1">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100330</xdr:rowOff>
    </xdr:to>
    <xdr:cxnSp macro="">
      <xdr:nvCxnSpPr>
        <xdr:cNvPr id="384" name="直線コネクタ 383"/>
        <xdr:cNvCxnSpPr/>
      </xdr:nvCxnSpPr>
      <xdr:spPr>
        <a:xfrm flipV="1">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5" name="フローチャート :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6" name="テキスト ボックス 38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156633</xdr:rowOff>
    </xdr:to>
    <xdr:cxnSp macro="">
      <xdr:nvCxnSpPr>
        <xdr:cNvPr id="387" name="直線コネクタ 386"/>
        <xdr:cNvCxnSpPr/>
      </xdr:nvCxnSpPr>
      <xdr:spPr>
        <a:xfrm flipV="1">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57573</xdr:rowOff>
    </xdr:to>
    <xdr:cxnSp macro="">
      <xdr:nvCxnSpPr>
        <xdr:cNvPr id="390" name="直線コネクタ 389"/>
        <xdr:cNvCxnSpPr/>
      </xdr:nvCxnSpPr>
      <xdr:spPr>
        <a:xfrm flipV="1">
          <a:off x="13512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0" name="円/楕円 399"/>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1"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4" name="円/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5" name="テキスト ボックス 40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6" name="円/楕円 40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407" name="テキスト ボックス 406"/>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8" name="円/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409" name="テキスト ボックス 408"/>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地方債現在高の増加（</a:t>
          </a:r>
          <a:r>
            <a:rPr kumimoji="1" lang="en-US" altLang="ja-JP" sz="1200">
              <a:solidFill>
                <a:schemeClr val="dk1"/>
              </a:solidFill>
              <a:effectLst/>
              <a:latin typeface="+mn-lt"/>
              <a:ea typeface="+mn-ea"/>
              <a:cs typeface="+mn-cs"/>
            </a:rPr>
            <a:t>+321,558</a:t>
          </a:r>
          <a:r>
            <a:rPr kumimoji="1" lang="ja-JP" altLang="ja-JP" sz="1200">
              <a:solidFill>
                <a:schemeClr val="dk1"/>
              </a:solidFill>
              <a:effectLst/>
              <a:latin typeface="+mn-lt"/>
              <a:ea typeface="+mn-ea"/>
              <a:cs typeface="+mn-cs"/>
            </a:rPr>
            <a:t>千円）や充当可能特定歳入の減少（△</a:t>
          </a:r>
          <a:r>
            <a:rPr kumimoji="1" lang="en-US" altLang="ja-JP" sz="1200">
              <a:solidFill>
                <a:schemeClr val="dk1"/>
              </a:solidFill>
              <a:effectLst/>
              <a:latin typeface="+mn-lt"/>
              <a:ea typeface="+mn-ea"/>
              <a:cs typeface="+mn-cs"/>
            </a:rPr>
            <a:t>153,006</a:t>
          </a:r>
          <a:r>
            <a:rPr kumimoji="1" lang="ja-JP" altLang="ja-JP" sz="1200">
              <a:solidFill>
                <a:schemeClr val="dk1"/>
              </a:solidFill>
              <a:effectLst/>
              <a:latin typeface="+mn-lt"/>
              <a:ea typeface="+mn-ea"/>
              <a:cs typeface="+mn-cs"/>
            </a:rPr>
            <a:t>千円）などの悪化要因があったが、公営企業債等繰入見込み額の減少（△</a:t>
          </a:r>
          <a:r>
            <a:rPr kumimoji="1" lang="en-US" altLang="ja-JP" sz="1200">
              <a:solidFill>
                <a:schemeClr val="dk1"/>
              </a:solidFill>
              <a:effectLst/>
              <a:latin typeface="+mn-lt"/>
              <a:ea typeface="+mn-ea"/>
              <a:cs typeface="+mn-cs"/>
            </a:rPr>
            <a:t>428,259</a:t>
          </a:r>
          <a:r>
            <a:rPr kumimoji="1" lang="ja-JP" altLang="ja-JP" sz="1200">
              <a:solidFill>
                <a:schemeClr val="dk1"/>
              </a:solidFill>
              <a:effectLst/>
              <a:latin typeface="+mn-lt"/>
              <a:ea typeface="+mn-ea"/>
              <a:cs typeface="+mn-cs"/>
            </a:rPr>
            <a:t>千円）や</a:t>
          </a:r>
          <a:r>
            <a:rPr kumimoji="1" lang="ja-JP" altLang="en-US" sz="1200">
              <a:solidFill>
                <a:schemeClr val="dk1"/>
              </a:solidFill>
              <a:effectLst/>
              <a:latin typeface="+mn-lt"/>
              <a:ea typeface="+mn-ea"/>
              <a:cs typeface="+mn-cs"/>
            </a:rPr>
            <a:t>退職手当負担見込額の減少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175,370</a:t>
          </a:r>
          <a:r>
            <a:rPr kumimoji="1" lang="ja-JP" altLang="ja-JP" sz="1200">
              <a:solidFill>
                <a:schemeClr val="dk1"/>
              </a:solidFill>
              <a:effectLst/>
              <a:latin typeface="+mn-lt"/>
              <a:ea typeface="+mn-ea"/>
              <a:cs typeface="+mn-cs"/>
            </a:rPr>
            <a:t>千円）などの好転要因により、前年度比</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ポイントの改善となった。</a:t>
          </a:r>
          <a:endParaRPr lang="ja-JP" altLang="ja-JP" sz="1600">
            <a:effectLst/>
          </a:endParaRPr>
        </a:p>
        <a:p>
          <a:r>
            <a:rPr kumimoji="1" lang="ja-JP" altLang="ja-JP" sz="1200">
              <a:solidFill>
                <a:schemeClr val="dk1"/>
              </a:solidFill>
              <a:effectLst/>
              <a:latin typeface="+mn-lt"/>
              <a:ea typeface="+mn-ea"/>
              <a:cs typeface="+mn-cs"/>
            </a:rPr>
            <a:t>　将来負担比率はここ</a:t>
          </a:r>
          <a:r>
            <a:rPr kumimoji="1" lang="ja-JP" altLang="en-US" sz="1200">
              <a:solidFill>
                <a:schemeClr val="dk1"/>
              </a:solidFill>
              <a:effectLst/>
              <a:latin typeface="+mn-lt"/>
              <a:ea typeface="+mn-ea"/>
              <a:cs typeface="+mn-cs"/>
            </a:rPr>
            <a:t>５年間は</a:t>
          </a:r>
          <a:r>
            <a:rPr kumimoji="1" lang="ja-JP" altLang="ja-JP" sz="1200">
              <a:solidFill>
                <a:schemeClr val="dk1"/>
              </a:solidFill>
              <a:effectLst/>
              <a:latin typeface="+mn-lt"/>
              <a:ea typeface="+mn-ea"/>
              <a:cs typeface="+mn-cs"/>
            </a:rPr>
            <a:t>改善傾向</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が、今後も事業の選択と集中による起債発行額の抑制や基準財政需要額</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算入</a:t>
          </a:r>
          <a:r>
            <a:rPr kumimoji="1" lang="ja-JP" altLang="en-US" sz="1200">
              <a:solidFill>
                <a:schemeClr val="dk1"/>
              </a:solidFill>
              <a:effectLst/>
              <a:latin typeface="+mn-lt"/>
              <a:ea typeface="+mn-ea"/>
              <a:cs typeface="+mn-cs"/>
            </a:rPr>
            <a:t>が多い</a:t>
          </a:r>
          <a:r>
            <a:rPr kumimoji="1" lang="ja-JP" altLang="ja-JP" sz="1200">
              <a:solidFill>
                <a:schemeClr val="dk1"/>
              </a:solidFill>
              <a:effectLst/>
              <a:latin typeface="+mn-lt"/>
              <a:ea typeface="+mn-ea"/>
              <a:cs typeface="+mn-cs"/>
            </a:rPr>
            <a:t>有利な起債の活用に努め、将来負担比率の圧縮に努める。</a:t>
          </a:r>
          <a:endParaRPr kumimoji="1" lang="en-US" altLang="ja-JP" sz="1200">
            <a:solidFill>
              <a:schemeClr val="dk1"/>
            </a:solidFill>
            <a:effectLst/>
            <a:latin typeface="+mn-lt"/>
            <a:ea typeface="+mn-ea"/>
            <a:cs typeface="+mn-cs"/>
          </a:endParaRPr>
        </a:p>
        <a:p>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61256</xdr:rowOff>
    </xdr:from>
    <xdr:to>
      <xdr:col>24</xdr:col>
      <xdr:colOff>558800</xdr:colOff>
      <xdr:row>14</xdr:row>
      <xdr:rowOff>82169</xdr:rowOff>
    </xdr:to>
    <xdr:cxnSp macro="">
      <xdr:nvCxnSpPr>
        <xdr:cNvPr id="443" name="直線コネクタ 442"/>
        <xdr:cNvCxnSpPr/>
      </xdr:nvCxnSpPr>
      <xdr:spPr>
        <a:xfrm flipV="1">
          <a:off x="16179800" y="2461556"/>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82169</xdr:rowOff>
    </xdr:from>
    <xdr:to>
      <xdr:col>23</xdr:col>
      <xdr:colOff>406400</xdr:colOff>
      <xdr:row>14</xdr:row>
      <xdr:rowOff>144103</xdr:rowOff>
    </xdr:to>
    <xdr:cxnSp macro="">
      <xdr:nvCxnSpPr>
        <xdr:cNvPr id="446" name="直線コネクタ 445"/>
        <xdr:cNvCxnSpPr/>
      </xdr:nvCxnSpPr>
      <xdr:spPr>
        <a:xfrm flipV="1">
          <a:off x="15290800" y="2482469"/>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7" name="フローチャート : 判断 446"/>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133579</xdr:rowOff>
    </xdr:from>
    <xdr:ext cx="736600" cy="259045"/>
    <xdr:sp macro="" textlink="">
      <xdr:nvSpPr>
        <xdr:cNvPr id="448" name="テキスト ボックス 447"/>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144103</xdr:rowOff>
    </xdr:from>
    <xdr:to>
      <xdr:col>22</xdr:col>
      <xdr:colOff>203200</xdr:colOff>
      <xdr:row>15</xdr:row>
      <xdr:rowOff>49869</xdr:rowOff>
    </xdr:to>
    <xdr:cxnSp macro="">
      <xdr:nvCxnSpPr>
        <xdr:cNvPr id="449" name="直線コネクタ 448"/>
        <xdr:cNvCxnSpPr/>
      </xdr:nvCxnSpPr>
      <xdr:spPr>
        <a:xfrm flipV="1">
          <a:off x="14401800" y="254440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49869</xdr:rowOff>
    </xdr:from>
    <xdr:to>
      <xdr:col>21</xdr:col>
      <xdr:colOff>0</xdr:colOff>
      <xdr:row>15</xdr:row>
      <xdr:rowOff>111802</xdr:rowOff>
    </xdr:to>
    <xdr:cxnSp macro="">
      <xdr:nvCxnSpPr>
        <xdr:cNvPr id="452" name="直線コネクタ 451"/>
        <xdr:cNvCxnSpPr/>
      </xdr:nvCxnSpPr>
      <xdr:spPr>
        <a:xfrm flipV="1">
          <a:off x="13512800" y="2621619"/>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10456</xdr:rowOff>
    </xdr:from>
    <xdr:to>
      <xdr:col>24</xdr:col>
      <xdr:colOff>609600</xdr:colOff>
      <xdr:row>14</xdr:row>
      <xdr:rowOff>112056</xdr:rowOff>
    </xdr:to>
    <xdr:sp macro="" textlink="">
      <xdr:nvSpPr>
        <xdr:cNvPr id="462" name="円/楕円 461"/>
        <xdr:cNvSpPr/>
      </xdr:nvSpPr>
      <xdr:spPr>
        <a:xfrm>
          <a:off x="169672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103183</xdr:rowOff>
    </xdr:from>
    <xdr:ext cx="762000" cy="259045"/>
    <xdr:sp macro="" textlink="">
      <xdr:nvSpPr>
        <xdr:cNvPr id="463" name="将来負担の状況該当値テキスト"/>
        <xdr:cNvSpPr txBox="1"/>
      </xdr:nvSpPr>
      <xdr:spPr>
        <a:xfrm>
          <a:off x="17106900" y="23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31369</xdr:rowOff>
    </xdr:from>
    <xdr:to>
      <xdr:col>23</xdr:col>
      <xdr:colOff>457200</xdr:colOff>
      <xdr:row>14</xdr:row>
      <xdr:rowOff>132969</xdr:rowOff>
    </xdr:to>
    <xdr:sp macro="" textlink="">
      <xdr:nvSpPr>
        <xdr:cNvPr id="464" name="円/楕円 463"/>
        <xdr:cNvSpPr/>
      </xdr:nvSpPr>
      <xdr:spPr>
        <a:xfrm>
          <a:off x="16129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143146</xdr:rowOff>
    </xdr:from>
    <xdr:ext cx="736600" cy="259045"/>
    <xdr:sp macro="" textlink="">
      <xdr:nvSpPr>
        <xdr:cNvPr id="465" name="テキスト ボックス 464"/>
        <xdr:cNvSpPr txBox="1"/>
      </xdr:nvSpPr>
      <xdr:spPr>
        <a:xfrm>
          <a:off x="15798800" y="22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93303</xdr:rowOff>
    </xdr:from>
    <xdr:to>
      <xdr:col>22</xdr:col>
      <xdr:colOff>254000</xdr:colOff>
      <xdr:row>15</xdr:row>
      <xdr:rowOff>23453</xdr:rowOff>
    </xdr:to>
    <xdr:sp macro="" textlink="">
      <xdr:nvSpPr>
        <xdr:cNvPr id="466" name="円/楕円 465"/>
        <xdr:cNvSpPr/>
      </xdr:nvSpPr>
      <xdr:spPr>
        <a:xfrm>
          <a:off x="15240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33630</xdr:rowOff>
    </xdr:from>
    <xdr:ext cx="762000" cy="259045"/>
    <xdr:sp macro="" textlink="">
      <xdr:nvSpPr>
        <xdr:cNvPr id="467" name="テキスト ボックス 466"/>
        <xdr:cNvSpPr txBox="1"/>
      </xdr:nvSpPr>
      <xdr:spPr>
        <a:xfrm>
          <a:off x="14909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170519</xdr:rowOff>
    </xdr:from>
    <xdr:to>
      <xdr:col>21</xdr:col>
      <xdr:colOff>50800</xdr:colOff>
      <xdr:row>15</xdr:row>
      <xdr:rowOff>100669</xdr:rowOff>
    </xdr:to>
    <xdr:sp macro="" textlink="">
      <xdr:nvSpPr>
        <xdr:cNvPr id="468" name="円/楕円 467"/>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110846</xdr:rowOff>
    </xdr:from>
    <xdr:ext cx="762000" cy="259045"/>
    <xdr:sp macro="" textlink="">
      <xdr:nvSpPr>
        <xdr:cNvPr id="469" name="テキスト ボックス 468"/>
        <xdr:cNvSpPr txBox="1"/>
      </xdr:nvSpPr>
      <xdr:spPr>
        <a:xfrm>
          <a:off x="14020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61002</xdr:rowOff>
    </xdr:from>
    <xdr:to>
      <xdr:col>19</xdr:col>
      <xdr:colOff>533400</xdr:colOff>
      <xdr:row>15</xdr:row>
      <xdr:rowOff>162602</xdr:rowOff>
    </xdr:to>
    <xdr:sp macro="" textlink="">
      <xdr:nvSpPr>
        <xdr:cNvPr id="470" name="円/楕円 469"/>
        <xdr:cNvSpPr/>
      </xdr:nvSpPr>
      <xdr:spPr>
        <a:xfrm>
          <a:off x="13462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1329</xdr:rowOff>
    </xdr:from>
    <xdr:ext cx="762000" cy="259045"/>
    <xdr:sp macro="" textlink="">
      <xdr:nvSpPr>
        <xdr:cNvPr id="471" name="テキスト ボックス 470"/>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定年退職者</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名増に伴う退職手当は増加（</a:t>
          </a:r>
          <a:r>
            <a:rPr kumimoji="1" lang="en-US" altLang="ja-JP" sz="1200">
              <a:solidFill>
                <a:schemeClr val="dk1"/>
              </a:solidFill>
              <a:effectLst/>
              <a:latin typeface="+mn-lt"/>
              <a:ea typeface="+mn-ea"/>
              <a:cs typeface="+mn-cs"/>
            </a:rPr>
            <a:t>+74,035</a:t>
          </a:r>
          <a:r>
            <a:rPr kumimoji="1" lang="ja-JP" altLang="en-US" sz="1200">
              <a:solidFill>
                <a:schemeClr val="dk1"/>
              </a:solidFill>
              <a:effectLst/>
              <a:latin typeface="+mn-lt"/>
              <a:ea typeface="+mn-ea"/>
              <a:cs typeface="+mn-cs"/>
            </a:rPr>
            <a:t>千円）したものの、職員数の減（△</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人）等に伴う職員給の減（△</a:t>
          </a:r>
          <a:r>
            <a:rPr kumimoji="1" lang="en-US" altLang="ja-JP" sz="1200">
              <a:solidFill>
                <a:schemeClr val="dk1"/>
              </a:solidFill>
              <a:effectLst/>
              <a:latin typeface="+mn-lt"/>
              <a:ea typeface="+mn-ea"/>
              <a:cs typeface="+mn-cs"/>
            </a:rPr>
            <a:t>17,498</a:t>
          </a:r>
          <a:r>
            <a:rPr kumimoji="1" lang="ja-JP" altLang="en-US" sz="1200">
              <a:solidFill>
                <a:schemeClr val="dk1"/>
              </a:solidFill>
              <a:effectLst/>
              <a:latin typeface="+mn-lt"/>
              <a:ea typeface="+mn-ea"/>
              <a:cs typeface="+mn-cs"/>
            </a:rPr>
            <a:t>千円）等により、</a:t>
          </a:r>
          <a:r>
            <a:rPr kumimoji="1" lang="ja-JP" altLang="ja-JP" sz="1200">
              <a:solidFill>
                <a:schemeClr val="dk1"/>
              </a:solidFill>
              <a:effectLst/>
              <a:latin typeface="+mn-lt"/>
              <a:ea typeface="+mn-ea"/>
              <a:cs typeface="+mn-cs"/>
            </a:rPr>
            <a:t>前年度</a:t>
          </a:r>
          <a:r>
            <a:rPr kumimoji="1" lang="ja-JP" altLang="en-US" sz="1200">
              <a:solidFill>
                <a:schemeClr val="dk1"/>
              </a:solidFill>
              <a:effectLst/>
              <a:latin typeface="+mn-lt"/>
              <a:ea typeface="+mn-ea"/>
              <a:cs typeface="+mn-cs"/>
            </a:rPr>
            <a:t>比較では</a:t>
          </a:r>
          <a:r>
            <a:rPr kumimoji="1" lang="en-US" altLang="ja-JP" sz="1200">
              <a:solidFill>
                <a:schemeClr val="dk1"/>
              </a:solidFill>
              <a:effectLst/>
              <a:latin typeface="+mn-lt"/>
              <a:ea typeface="+mn-ea"/>
              <a:cs typeface="+mn-cs"/>
            </a:rPr>
            <a:t>12,817</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の増加</a:t>
          </a:r>
          <a:r>
            <a:rPr kumimoji="1" lang="ja-JP" altLang="en-US" sz="1200">
              <a:solidFill>
                <a:schemeClr val="dk1"/>
              </a:solidFill>
              <a:effectLst/>
              <a:latin typeface="+mn-lt"/>
              <a:ea typeface="+mn-ea"/>
              <a:cs typeface="+mn-cs"/>
            </a:rPr>
            <a:t>にとどまっている。</a:t>
          </a:r>
          <a:r>
            <a:rPr kumimoji="1" lang="ja-JP" altLang="ja-JP" sz="1200" b="0">
              <a:solidFill>
                <a:schemeClr val="dk1"/>
              </a:solidFill>
              <a:effectLst/>
              <a:latin typeface="+mn-lt"/>
              <a:ea typeface="+mn-ea"/>
              <a:cs typeface="+mn-cs"/>
            </a:rPr>
            <a:t>分母となる経常一般財源の減少（△</a:t>
          </a:r>
          <a:r>
            <a:rPr kumimoji="1" lang="en-US" altLang="ja-JP" sz="1200" b="0">
              <a:solidFill>
                <a:schemeClr val="dk1"/>
              </a:solidFill>
              <a:effectLst/>
              <a:latin typeface="+mn-lt"/>
              <a:ea typeface="+mn-ea"/>
              <a:cs typeface="+mn-cs"/>
            </a:rPr>
            <a:t>364,128</a:t>
          </a:r>
          <a:r>
            <a:rPr kumimoji="1" lang="ja-JP" altLang="ja-JP" sz="1200" b="0">
              <a:solidFill>
                <a:schemeClr val="dk1"/>
              </a:solidFill>
              <a:effectLst/>
              <a:latin typeface="+mn-lt"/>
              <a:ea typeface="+mn-ea"/>
              <a:cs typeface="+mn-cs"/>
            </a:rPr>
            <a:t>）が大きく、経常収支比率は悪化といった結果になった。</a:t>
          </a:r>
          <a:endParaRPr lang="ja-JP" altLang="ja-JP" sz="1800">
            <a:effectLst/>
          </a:endParaRPr>
        </a:p>
        <a:p>
          <a:r>
            <a:rPr kumimoji="1" lang="ja-JP" altLang="ja-JP" sz="1200">
              <a:solidFill>
                <a:schemeClr val="dk1"/>
              </a:solidFill>
              <a:effectLst/>
              <a:latin typeface="+mn-lt"/>
              <a:ea typeface="+mn-ea"/>
              <a:cs typeface="+mn-cs"/>
            </a:rPr>
            <a:t>　今後も、人件費の適正化に努める。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115570</xdr:rowOff>
    </xdr:to>
    <xdr:cxnSp macro="">
      <xdr:nvCxnSpPr>
        <xdr:cNvPr id="66" name="直線コネクタ 65"/>
        <xdr:cNvCxnSpPr/>
      </xdr:nvCxnSpPr>
      <xdr:spPr>
        <a:xfrm>
          <a:off x="3987800" y="638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39370</xdr:rowOff>
    </xdr:to>
    <xdr:cxnSp macro="">
      <xdr:nvCxnSpPr>
        <xdr:cNvPr id="69" name="直線コネクタ 68"/>
        <xdr:cNvCxnSpPr/>
      </xdr:nvCxnSpPr>
      <xdr:spPr>
        <a:xfrm>
          <a:off x="3098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1270</xdr:rowOff>
    </xdr:to>
    <xdr:cxnSp macro="">
      <xdr:nvCxnSpPr>
        <xdr:cNvPr id="72" name="直線コネクタ 71"/>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123190</xdr:rowOff>
    </xdr:to>
    <xdr:cxnSp macro="">
      <xdr:nvCxnSpPr>
        <xdr:cNvPr id="75" name="直線コネクタ 74"/>
        <xdr:cNvCxnSpPr/>
      </xdr:nvCxnSpPr>
      <xdr:spPr>
        <a:xfrm flipV="1">
          <a:off x="1320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en-US" sz="1200" b="0">
              <a:solidFill>
                <a:schemeClr val="dk1"/>
              </a:solidFill>
              <a:effectLst/>
              <a:latin typeface="+mn-ea"/>
              <a:ea typeface="+mn-ea"/>
              <a:cs typeface="+mn-cs"/>
            </a:rPr>
            <a:t>物件費における経常収支比率は、</a:t>
          </a:r>
          <a:r>
            <a:rPr kumimoji="1" lang="en-US" altLang="ja-JP" sz="1200" b="0">
              <a:solidFill>
                <a:schemeClr val="dk1"/>
              </a:solidFill>
              <a:effectLst/>
              <a:latin typeface="+mn-ea"/>
              <a:ea typeface="+mn-ea"/>
              <a:cs typeface="+mn-cs"/>
            </a:rPr>
            <a:t>0.3</a:t>
          </a:r>
          <a:r>
            <a:rPr kumimoji="1" lang="ja-JP" altLang="en-US" sz="1200" b="0">
              <a:solidFill>
                <a:schemeClr val="dk1"/>
              </a:solidFill>
              <a:effectLst/>
              <a:latin typeface="+mn-ea"/>
              <a:ea typeface="+mn-ea"/>
              <a:cs typeface="+mn-cs"/>
            </a:rPr>
            <a:t>ポイントの悪化となった。</a:t>
          </a:r>
        </a:p>
        <a:p>
          <a:r>
            <a:rPr kumimoji="1" lang="ja-JP" altLang="en-US" sz="1200" b="0">
              <a:solidFill>
                <a:schemeClr val="dk1"/>
              </a:solidFill>
              <a:effectLst/>
              <a:latin typeface="+mn-ea"/>
              <a:ea typeface="+mn-ea"/>
              <a:cs typeface="+mn-cs"/>
            </a:rPr>
            <a:t>　</a:t>
          </a:r>
          <a:r>
            <a:rPr kumimoji="1" lang="ja-JP" altLang="ja-JP" sz="1200" b="0">
              <a:solidFill>
                <a:schemeClr val="dk1"/>
              </a:solidFill>
              <a:effectLst/>
              <a:latin typeface="+mn-lt"/>
              <a:ea typeface="+mn-ea"/>
              <a:cs typeface="+mn-cs"/>
            </a:rPr>
            <a:t>行革努力</a:t>
          </a:r>
          <a:r>
            <a:rPr kumimoji="1" lang="ja-JP" altLang="en-US" sz="1200" b="0">
              <a:solidFill>
                <a:schemeClr val="dk1"/>
              </a:solidFill>
              <a:effectLst/>
              <a:latin typeface="+mn-lt"/>
              <a:ea typeface="+mn-ea"/>
              <a:cs typeface="+mn-cs"/>
            </a:rPr>
            <a:t>による</a:t>
          </a:r>
          <a:r>
            <a:rPr kumimoji="1" lang="ja-JP" altLang="en-US" sz="1200" b="0">
              <a:solidFill>
                <a:schemeClr val="dk1"/>
              </a:solidFill>
              <a:effectLst/>
              <a:latin typeface="+mn-ea"/>
              <a:ea typeface="+mn-ea"/>
              <a:cs typeface="+mn-cs"/>
            </a:rPr>
            <a:t>光熱水費の減（△</a:t>
          </a:r>
          <a:r>
            <a:rPr kumimoji="1" lang="en-US" altLang="ja-JP" sz="1200" b="0">
              <a:solidFill>
                <a:schemeClr val="dk1"/>
              </a:solidFill>
              <a:effectLst/>
              <a:latin typeface="+mn-ea"/>
              <a:ea typeface="+mn-ea"/>
              <a:cs typeface="+mn-cs"/>
            </a:rPr>
            <a:t>15,274</a:t>
          </a:r>
          <a:r>
            <a:rPr kumimoji="1" lang="ja-JP" altLang="en-US" sz="1200" b="0">
              <a:solidFill>
                <a:schemeClr val="dk1"/>
              </a:solidFill>
              <a:effectLst/>
              <a:latin typeface="+mn-ea"/>
              <a:ea typeface="+mn-ea"/>
              <a:cs typeface="+mn-cs"/>
            </a:rPr>
            <a:t>）等により経常支出が減少したものの、分母となる経常一般財源の減少（△</a:t>
          </a:r>
          <a:r>
            <a:rPr kumimoji="1" lang="en-US" altLang="ja-JP" sz="1200" b="0">
              <a:solidFill>
                <a:schemeClr val="dk1"/>
              </a:solidFill>
              <a:effectLst/>
              <a:latin typeface="+mn-ea"/>
              <a:ea typeface="+mn-ea"/>
              <a:cs typeface="+mn-cs"/>
            </a:rPr>
            <a:t>364,128</a:t>
          </a:r>
          <a:r>
            <a:rPr kumimoji="1" lang="ja-JP" altLang="en-US" sz="1200" b="0">
              <a:solidFill>
                <a:schemeClr val="dk1"/>
              </a:solidFill>
              <a:effectLst/>
              <a:latin typeface="+mn-ea"/>
              <a:ea typeface="+mn-ea"/>
              <a:cs typeface="+mn-cs"/>
            </a:rPr>
            <a:t>）が大きく、経常収支比率は悪化といった結果になった。</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今後とも</a:t>
          </a:r>
          <a:r>
            <a:rPr kumimoji="1" lang="ja-JP" altLang="ja-JP" sz="1200">
              <a:solidFill>
                <a:schemeClr val="dk1"/>
              </a:solidFill>
              <a:effectLst/>
              <a:latin typeface="+mn-ea"/>
              <a:ea typeface="+mn-ea"/>
              <a:cs typeface="+mn-cs"/>
            </a:rPr>
            <a:t>事業内容を精査し、費用の抑制に努める。</a:t>
          </a:r>
          <a:endParaRPr lang="ja-JP" altLang="ja-JP" sz="1400" b="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38100</xdr:rowOff>
    </xdr:to>
    <xdr:cxnSp macro="">
      <xdr:nvCxnSpPr>
        <xdr:cNvPr id="127" name="直線コネクタ 126"/>
        <xdr:cNvCxnSpPr/>
      </xdr:nvCxnSpPr>
      <xdr:spPr>
        <a:xfrm>
          <a:off x="15671800" y="274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0</xdr:rowOff>
    </xdr:to>
    <xdr:cxnSp macro="">
      <xdr:nvCxnSpPr>
        <xdr:cNvPr id="130" name="直線コネクタ 129"/>
        <xdr:cNvCxnSpPr/>
      </xdr:nvCxnSpPr>
      <xdr:spPr>
        <a:xfrm>
          <a:off x="14782800" y="274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0</xdr:rowOff>
    </xdr:to>
    <xdr:cxnSp macro="">
      <xdr:nvCxnSpPr>
        <xdr:cNvPr id="133" name="直線コネクタ 132"/>
        <xdr:cNvCxnSpPr/>
      </xdr:nvCxnSpPr>
      <xdr:spPr>
        <a:xfrm>
          <a:off x="13893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15</xdr:row>
      <xdr:rowOff>158750</xdr:rowOff>
    </xdr:to>
    <xdr:cxnSp macro="">
      <xdr:nvCxnSpPr>
        <xdr:cNvPr id="136" name="直線コネクタ 135"/>
        <xdr:cNvCxnSpPr/>
      </xdr:nvCxnSpPr>
      <xdr:spPr>
        <a:xfrm>
          <a:off x="13004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120650</xdr:rowOff>
    </xdr:from>
    <xdr:to>
      <xdr:col>21</xdr:col>
      <xdr:colOff>412750</xdr:colOff>
      <xdr:row>16</xdr:row>
      <xdr:rowOff>50800</xdr:rowOff>
    </xdr:to>
    <xdr:sp macro="" textlink="">
      <xdr:nvSpPr>
        <xdr:cNvPr id="150" name="円/楕円 149"/>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51" name="テキスト ボックス 150"/>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において</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2,867</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の減少</a:t>
          </a:r>
          <a:r>
            <a:rPr kumimoji="1" lang="ja-JP" altLang="ja-JP" sz="1200">
              <a:solidFill>
                <a:schemeClr val="dk1"/>
              </a:solidFill>
              <a:effectLst/>
              <a:latin typeface="+mn-lt"/>
              <a:ea typeface="+mn-ea"/>
              <a:cs typeface="+mn-cs"/>
            </a:rPr>
            <a:t>であったものの、</a:t>
          </a:r>
          <a:r>
            <a:rPr kumimoji="1" lang="ja-JP" altLang="en-US" sz="1200">
              <a:solidFill>
                <a:schemeClr val="dk1"/>
              </a:solidFill>
              <a:effectLst/>
              <a:latin typeface="+mn-lt"/>
              <a:ea typeface="+mn-ea"/>
              <a:cs typeface="+mn-cs"/>
            </a:rPr>
            <a:t>主に</a:t>
          </a:r>
          <a:r>
            <a:rPr kumimoji="1" lang="ja-JP" altLang="ja-JP" sz="1200">
              <a:solidFill>
                <a:schemeClr val="dk1"/>
              </a:solidFill>
              <a:effectLst/>
              <a:latin typeface="+mn-lt"/>
              <a:ea typeface="+mn-ea"/>
              <a:cs typeface="+mn-cs"/>
            </a:rPr>
            <a:t>生活介護給付費</a:t>
          </a:r>
          <a:r>
            <a:rPr kumimoji="1" lang="ja-JP" altLang="en-US" sz="1200">
              <a:solidFill>
                <a:schemeClr val="dk1"/>
              </a:solidFill>
              <a:effectLst/>
              <a:latin typeface="+mn-lt"/>
              <a:ea typeface="+mn-ea"/>
              <a:cs typeface="+mn-cs"/>
            </a:rPr>
            <a:t>に係る特定財源である国県支出金が減少し分子における経常一般財源が増加</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+68,009</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したことに</a:t>
          </a:r>
          <a:r>
            <a:rPr kumimoji="1" lang="ja-JP" altLang="ja-JP" sz="1200">
              <a:solidFill>
                <a:schemeClr val="dk1"/>
              </a:solidFill>
              <a:effectLst/>
              <a:latin typeface="+mn-lt"/>
              <a:ea typeface="+mn-ea"/>
              <a:cs typeface="+mn-cs"/>
            </a:rPr>
            <a:t>より、前年度比</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ポイントの悪化となった。類似団体とは依然として</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開きがあ</a:t>
          </a:r>
          <a:r>
            <a:rPr kumimoji="1" lang="ja-JP" altLang="en-US" sz="1200">
              <a:solidFill>
                <a:schemeClr val="dk1"/>
              </a:solidFill>
              <a:effectLst/>
              <a:latin typeface="+mn-lt"/>
              <a:ea typeface="+mn-ea"/>
              <a:cs typeface="+mn-cs"/>
            </a:rPr>
            <a:t>り、微減傾向を示している生活保護費以外で事業費の大きい</a:t>
          </a:r>
          <a:r>
            <a:rPr kumimoji="1" lang="ja-JP" altLang="ja-JP" sz="1200">
              <a:solidFill>
                <a:schemeClr val="dk1"/>
              </a:solidFill>
              <a:effectLst/>
              <a:latin typeface="+mn-lt"/>
              <a:ea typeface="+mn-ea"/>
              <a:cs typeface="+mn-cs"/>
            </a:rPr>
            <a:t>障害者自立支援事業や子ども子育て関連施策の動向</a:t>
          </a:r>
          <a:r>
            <a:rPr kumimoji="1" lang="ja-JP" altLang="en-US" sz="1200">
              <a:solidFill>
                <a:schemeClr val="dk1"/>
              </a:solidFill>
              <a:effectLst/>
              <a:latin typeface="+mn-lt"/>
              <a:ea typeface="+mn-ea"/>
              <a:cs typeface="+mn-cs"/>
            </a:rPr>
            <a:t>について今後とも</a:t>
          </a:r>
          <a:r>
            <a:rPr kumimoji="1" lang="ja-JP" altLang="ja-JP" sz="1200">
              <a:solidFill>
                <a:schemeClr val="dk1"/>
              </a:solidFill>
              <a:effectLst/>
              <a:latin typeface="+mn-lt"/>
              <a:ea typeface="+mn-ea"/>
              <a:cs typeface="+mn-cs"/>
            </a:rPr>
            <a:t>注視していく。</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61685</xdr:rowOff>
    </xdr:to>
    <xdr:cxnSp macro="">
      <xdr:nvCxnSpPr>
        <xdr:cNvPr id="190" name="直線コネクタ 189"/>
        <xdr:cNvCxnSpPr/>
      </xdr:nvCxnSpPr>
      <xdr:spPr>
        <a:xfrm>
          <a:off x="3987800" y="9875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57</xdr:row>
      <xdr:rowOff>102507</xdr:rowOff>
    </xdr:to>
    <xdr:cxnSp macro="">
      <xdr:nvCxnSpPr>
        <xdr:cNvPr id="193" name="直線コネクタ 192"/>
        <xdr:cNvCxnSpPr/>
      </xdr:nvCxnSpPr>
      <xdr:spPr>
        <a:xfrm>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86178</xdr:rowOff>
    </xdr:to>
    <xdr:cxnSp macro="">
      <xdr:nvCxnSpPr>
        <xdr:cNvPr id="196" name="直線コネクタ 195"/>
        <xdr:cNvCxnSpPr/>
      </xdr:nvCxnSpPr>
      <xdr:spPr>
        <a:xfrm>
          <a:off x="2209800" y="985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86178</xdr:rowOff>
    </xdr:to>
    <xdr:cxnSp macro="">
      <xdr:nvCxnSpPr>
        <xdr:cNvPr id="199" name="直線コネクタ 198"/>
        <xdr:cNvCxnSpPr/>
      </xdr:nvCxnSpPr>
      <xdr:spPr>
        <a:xfrm>
          <a:off x="1320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13" name="円/楕円 212"/>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4" name="テキスト ボックス 213"/>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5" name="円/楕円 214"/>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6" name="テキスト ボックス 215"/>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n-ea"/>
              <a:ea typeface="+mn-ea"/>
            </a:rPr>
            <a:t>繰出金における</a:t>
          </a:r>
          <a:r>
            <a:rPr kumimoji="1" lang="ja-JP" altLang="ja-JP" sz="1200" b="0">
              <a:solidFill>
                <a:schemeClr val="dk1"/>
              </a:solidFill>
              <a:effectLst/>
              <a:latin typeface="+mn-lt"/>
              <a:ea typeface="+mn-ea"/>
              <a:cs typeface="+mn-cs"/>
            </a:rPr>
            <a:t>経常収支比率は</a:t>
          </a:r>
          <a:r>
            <a:rPr kumimoji="1" lang="ja-JP" altLang="en-US" sz="1200" b="0">
              <a:solidFill>
                <a:schemeClr val="dk1"/>
              </a:solidFill>
              <a:effectLst/>
              <a:latin typeface="+mn-lt"/>
              <a:ea typeface="+mn-ea"/>
              <a:cs typeface="+mn-cs"/>
            </a:rPr>
            <a:t>、</a:t>
          </a:r>
          <a:r>
            <a:rPr kumimoji="1" lang="en-US" altLang="ja-JP" sz="1200" b="0">
              <a:solidFill>
                <a:schemeClr val="dk1"/>
              </a:solidFill>
              <a:effectLst/>
              <a:latin typeface="+mn-lt"/>
              <a:ea typeface="+mn-ea"/>
              <a:cs typeface="+mn-cs"/>
            </a:rPr>
            <a:t>0.3</a:t>
          </a:r>
          <a:r>
            <a:rPr kumimoji="1" lang="ja-JP" altLang="ja-JP" sz="1200" b="0">
              <a:solidFill>
                <a:schemeClr val="dk1"/>
              </a:solidFill>
              <a:effectLst/>
              <a:latin typeface="+mn-lt"/>
              <a:ea typeface="+mn-ea"/>
              <a:cs typeface="+mn-cs"/>
            </a:rPr>
            <a:t>ポイントの悪化</a:t>
          </a:r>
          <a:r>
            <a:rPr kumimoji="1" lang="ja-JP" altLang="en-US" sz="1200" b="0">
              <a:solidFill>
                <a:schemeClr val="dk1"/>
              </a:solidFill>
              <a:effectLst/>
              <a:latin typeface="+mn-lt"/>
              <a:ea typeface="+mn-ea"/>
              <a:cs typeface="+mn-cs"/>
            </a:rPr>
            <a:t>となった</a:t>
          </a:r>
          <a:r>
            <a:rPr kumimoji="1" lang="ja-JP" altLang="ja-JP" sz="1200" b="0">
              <a:solidFill>
                <a:schemeClr val="dk1"/>
              </a:solidFill>
              <a:effectLst/>
              <a:latin typeface="+mn-lt"/>
              <a:ea typeface="+mn-ea"/>
              <a:cs typeface="+mn-cs"/>
            </a:rPr>
            <a:t>。</a:t>
          </a:r>
          <a:endParaRPr lang="ja-JP" altLang="ja-JP" sz="1600">
            <a:effectLst/>
          </a:endParaRPr>
        </a:p>
        <a:p>
          <a:r>
            <a:rPr kumimoji="1" lang="ja-JP" altLang="en-US" sz="1300">
              <a:latin typeface="+mn-ea"/>
              <a:ea typeface="+mn-ea"/>
            </a:rPr>
            <a:t>　公共下水道事業特別会計繰出金の減（△</a:t>
          </a:r>
          <a:r>
            <a:rPr kumimoji="1" lang="en-US" altLang="ja-JP" sz="1300">
              <a:latin typeface="+mn-ea"/>
              <a:ea typeface="+mn-ea"/>
            </a:rPr>
            <a:t>44,729</a:t>
          </a:r>
          <a:r>
            <a:rPr kumimoji="1" lang="ja-JP" altLang="en-US" sz="1300">
              <a:latin typeface="+mn-ea"/>
              <a:ea typeface="+mn-ea"/>
            </a:rPr>
            <a:t>）等により、その他の総額は減少（△</a:t>
          </a:r>
          <a:r>
            <a:rPr kumimoji="1" lang="en-US" altLang="ja-JP" sz="1300">
              <a:latin typeface="+mn-ea"/>
              <a:ea typeface="+mn-ea"/>
            </a:rPr>
            <a:t>29,781</a:t>
          </a:r>
          <a:r>
            <a:rPr kumimoji="1" lang="ja-JP" altLang="en-US" sz="1300">
              <a:latin typeface="+mn-ea"/>
              <a:ea typeface="+mn-ea"/>
            </a:rPr>
            <a:t>）したものの、</a:t>
          </a:r>
          <a:r>
            <a:rPr kumimoji="1" lang="ja-JP" altLang="ja-JP" sz="1200" b="0">
              <a:solidFill>
                <a:schemeClr val="dk1"/>
              </a:solidFill>
              <a:effectLst/>
              <a:latin typeface="+mn-ea"/>
              <a:ea typeface="+mn-ea"/>
              <a:cs typeface="+mn-cs"/>
            </a:rPr>
            <a:t>分母となる経常一般財源の減少（△</a:t>
          </a:r>
          <a:r>
            <a:rPr kumimoji="1" lang="en-US" altLang="ja-JP" sz="1200" b="0">
              <a:solidFill>
                <a:schemeClr val="dk1"/>
              </a:solidFill>
              <a:effectLst/>
              <a:latin typeface="+mn-ea"/>
              <a:ea typeface="+mn-ea"/>
              <a:cs typeface="+mn-cs"/>
            </a:rPr>
            <a:t>364,128</a:t>
          </a:r>
          <a:r>
            <a:rPr kumimoji="1" lang="ja-JP" altLang="ja-JP" sz="1200" b="0">
              <a:solidFill>
                <a:schemeClr val="dk1"/>
              </a:solidFill>
              <a:effectLst/>
              <a:latin typeface="+mn-ea"/>
              <a:ea typeface="+mn-ea"/>
              <a:cs typeface="+mn-cs"/>
            </a:rPr>
            <a:t>）が大きく</a:t>
          </a:r>
          <a:r>
            <a:rPr kumimoji="1" lang="ja-JP" altLang="en-US" sz="1200" b="0">
              <a:solidFill>
                <a:schemeClr val="dk1"/>
              </a:solidFill>
              <a:effectLst/>
              <a:latin typeface="+mn-ea"/>
              <a:ea typeface="+mn-ea"/>
              <a:cs typeface="+mn-cs"/>
            </a:rPr>
            <a:t>影響したことによる。</a:t>
          </a:r>
          <a:endParaRPr lang="ja-JP" altLang="ja-JP" sz="16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89444</xdr:rowOff>
    </xdr:to>
    <xdr:cxnSp macro="">
      <xdr:nvCxnSpPr>
        <xdr:cNvPr id="253" name="直線コネクタ 252"/>
        <xdr:cNvCxnSpPr/>
      </xdr:nvCxnSpPr>
      <xdr:spPr>
        <a:xfrm>
          <a:off x="15671800" y="98425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50256</xdr:rowOff>
    </xdr:from>
    <xdr:to>
      <xdr:col>22</xdr:col>
      <xdr:colOff>565150</xdr:colOff>
      <xdr:row>57</xdr:row>
      <xdr:rowOff>69850</xdr:rowOff>
    </xdr:to>
    <xdr:cxnSp macro="">
      <xdr:nvCxnSpPr>
        <xdr:cNvPr id="256" name="直線コネクタ 255"/>
        <xdr:cNvCxnSpPr/>
      </xdr:nvCxnSpPr>
      <xdr:spPr>
        <a:xfrm>
          <a:off x="14782800" y="9822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xdr:rowOff>
    </xdr:from>
    <xdr:to>
      <xdr:col>22</xdr:col>
      <xdr:colOff>615950</xdr:colOff>
      <xdr:row>56</xdr:row>
      <xdr:rowOff>109220</xdr:rowOff>
    </xdr:to>
    <xdr:sp macro="" textlink="">
      <xdr:nvSpPr>
        <xdr:cNvPr id="257" name="フローチャート : 判断 25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58" name="テキスト ボックス 25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50256</xdr:rowOff>
    </xdr:from>
    <xdr:to>
      <xdr:col>21</xdr:col>
      <xdr:colOff>361950</xdr:colOff>
      <xdr:row>57</xdr:row>
      <xdr:rowOff>50256</xdr:rowOff>
    </xdr:to>
    <xdr:cxnSp macro="">
      <xdr:nvCxnSpPr>
        <xdr:cNvPr id="259" name="直線コネクタ 258"/>
        <xdr:cNvCxnSpPr/>
      </xdr:nvCxnSpPr>
      <xdr:spPr>
        <a:xfrm>
          <a:off x="13893800" y="9822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11067</xdr:rowOff>
    </xdr:from>
    <xdr:to>
      <xdr:col>20</xdr:col>
      <xdr:colOff>158750</xdr:colOff>
      <xdr:row>57</xdr:row>
      <xdr:rowOff>50256</xdr:rowOff>
    </xdr:to>
    <xdr:cxnSp macro="">
      <xdr:nvCxnSpPr>
        <xdr:cNvPr id="262" name="直線コネクタ 261"/>
        <xdr:cNvCxnSpPr/>
      </xdr:nvCxnSpPr>
      <xdr:spPr>
        <a:xfrm>
          <a:off x="13004800" y="9783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38644</xdr:rowOff>
    </xdr:from>
    <xdr:to>
      <xdr:col>24</xdr:col>
      <xdr:colOff>82550</xdr:colOff>
      <xdr:row>57</xdr:row>
      <xdr:rowOff>140244</xdr:rowOff>
    </xdr:to>
    <xdr:sp macro="" textlink="">
      <xdr:nvSpPr>
        <xdr:cNvPr id="272" name="円/楕円 271"/>
        <xdr:cNvSpPr/>
      </xdr:nvSpPr>
      <xdr:spPr>
        <a:xfrm>
          <a:off x="164592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10721</xdr:rowOff>
    </xdr:from>
    <xdr:ext cx="762000" cy="259045"/>
    <xdr:sp macro="" textlink="">
      <xdr:nvSpPr>
        <xdr:cNvPr id="273" name="その他該当値テキスト"/>
        <xdr:cNvSpPr txBox="1"/>
      </xdr:nvSpPr>
      <xdr:spPr>
        <a:xfrm>
          <a:off x="16598900" y="97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170906</xdr:rowOff>
    </xdr:from>
    <xdr:to>
      <xdr:col>21</xdr:col>
      <xdr:colOff>412750</xdr:colOff>
      <xdr:row>57</xdr:row>
      <xdr:rowOff>101056</xdr:rowOff>
    </xdr:to>
    <xdr:sp macro="" textlink="">
      <xdr:nvSpPr>
        <xdr:cNvPr id="276" name="円/楕円 275"/>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85833</xdr:rowOff>
    </xdr:from>
    <xdr:ext cx="762000" cy="259045"/>
    <xdr:sp macro="" textlink="">
      <xdr:nvSpPr>
        <xdr:cNvPr id="277" name="テキスト ボックス 276"/>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170906</xdr:rowOff>
    </xdr:from>
    <xdr:to>
      <xdr:col>20</xdr:col>
      <xdr:colOff>209550</xdr:colOff>
      <xdr:row>57</xdr:row>
      <xdr:rowOff>101056</xdr:rowOff>
    </xdr:to>
    <xdr:sp macro="" textlink="">
      <xdr:nvSpPr>
        <xdr:cNvPr id="278" name="円/楕円 277"/>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85833</xdr:rowOff>
    </xdr:from>
    <xdr:ext cx="762000" cy="259045"/>
    <xdr:sp macro="" textlink="">
      <xdr:nvSpPr>
        <xdr:cNvPr id="279" name="テキスト ボックス 278"/>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131717</xdr:rowOff>
    </xdr:from>
    <xdr:to>
      <xdr:col>19</xdr:col>
      <xdr:colOff>6350</xdr:colOff>
      <xdr:row>57</xdr:row>
      <xdr:rowOff>61867</xdr:rowOff>
    </xdr:to>
    <xdr:sp macro="" textlink="">
      <xdr:nvSpPr>
        <xdr:cNvPr id="280" name="円/楕円 279"/>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46644</xdr:rowOff>
    </xdr:from>
    <xdr:ext cx="762000" cy="259045"/>
    <xdr:sp macro="" textlink="">
      <xdr:nvSpPr>
        <xdr:cNvPr id="281" name="テキスト ボックス 280"/>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補助費における経常収支比率は、</a:t>
          </a:r>
          <a:r>
            <a:rPr kumimoji="1" lang="en-US" altLang="ja-JP" sz="1300">
              <a:latin typeface="ＭＳ Ｐゴシック"/>
            </a:rPr>
            <a:t>0.2</a:t>
          </a:r>
          <a:r>
            <a:rPr kumimoji="1" lang="ja-JP" altLang="en-US" sz="1300">
              <a:latin typeface="ＭＳ Ｐゴシック"/>
            </a:rPr>
            <a:t>ポイントの改善となった。</a:t>
          </a:r>
        </a:p>
        <a:p>
          <a:r>
            <a:rPr kumimoji="1" lang="ja-JP" altLang="en-US" sz="1300">
              <a:latin typeface="ＭＳ Ｐゴシック"/>
            </a:rPr>
            <a:t>　主な要因は、ケーブルネットワーク事業に係る消費税の減（△</a:t>
          </a:r>
          <a:r>
            <a:rPr kumimoji="1" lang="en-US" altLang="ja-JP" sz="1300">
              <a:latin typeface="ＭＳ Ｐゴシック"/>
            </a:rPr>
            <a:t>14,979</a:t>
          </a:r>
          <a:r>
            <a:rPr kumimoji="1" lang="ja-JP" altLang="en-US" sz="1300">
              <a:latin typeface="ＭＳ Ｐゴシック"/>
            </a:rPr>
            <a:t>）、特別保育補助金の減（△</a:t>
          </a:r>
          <a:r>
            <a:rPr kumimoji="1" lang="en-US" altLang="ja-JP" sz="1300">
              <a:latin typeface="ＭＳ Ｐゴシック"/>
            </a:rPr>
            <a:t>9,244</a:t>
          </a:r>
          <a:r>
            <a:rPr kumimoji="1" lang="ja-JP" altLang="en-US" sz="1300">
              <a:latin typeface="ＭＳ Ｐゴシック"/>
            </a:rPr>
            <a:t>）、葬祭場改良工事負担金の減（△</a:t>
          </a:r>
          <a:r>
            <a:rPr kumimoji="1" lang="en-US" altLang="ja-JP" sz="1300">
              <a:latin typeface="ＭＳ Ｐゴシック"/>
            </a:rPr>
            <a:t>8,617</a:t>
          </a:r>
          <a:r>
            <a:rPr kumimoji="1" lang="ja-JP" altLang="en-US" sz="1300">
              <a:latin typeface="ＭＳ Ｐゴシック"/>
            </a:rPr>
            <a:t>）などにより経常支出が減（△</a:t>
          </a:r>
          <a:r>
            <a:rPr kumimoji="1" lang="en-US" altLang="ja-JP" sz="1300">
              <a:latin typeface="ＭＳ Ｐゴシック"/>
            </a:rPr>
            <a:t>59,029</a:t>
          </a:r>
          <a:r>
            <a:rPr kumimoji="1" lang="ja-JP" altLang="en-US" sz="1300">
              <a:latin typeface="ＭＳ Ｐゴシック"/>
            </a:rPr>
            <a:t>）となったことによる。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94996</xdr:rowOff>
    </xdr:to>
    <xdr:cxnSp macro="">
      <xdr:nvCxnSpPr>
        <xdr:cNvPr id="311" name="直線コネクタ 310"/>
        <xdr:cNvCxnSpPr/>
      </xdr:nvCxnSpPr>
      <xdr:spPr>
        <a:xfrm flipV="1">
          <a:off x="15671800" y="5915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94996</xdr:rowOff>
    </xdr:from>
    <xdr:to>
      <xdr:col>22</xdr:col>
      <xdr:colOff>565150</xdr:colOff>
      <xdr:row>34</xdr:row>
      <xdr:rowOff>113284</xdr:rowOff>
    </xdr:to>
    <xdr:cxnSp macro="">
      <xdr:nvCxnSpPr>
        <xdr:cNvPr id="314" name="直線コネクタ 313"/>
        <xdr:cNvCxnSpPr/>
      </xdr:nvCxnSpPr>
      <xdr:spPr>
        <a:xfrm flipV="1">
          <a:off x="14782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113284</xdr:rowOff>
    </xdr:to>
    <xdr:cxnSp macro="">
      <xdr:nvCxnSpPr>
        <xdr:cNvPr id="317" name="直線コネクタ 316"/>
        <xdr:cNvCxnSpPr/>
      </xdr:nvCxnSpPr>
      <xdr:spPr>
        <a:xfrm>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113284</xdr:rowOff>
    </xdr:to>
    <xdr:cxnSp macro="">
      <xdr:nvCxnSpPr>
        <xdr:cNvPr id="320" name="直線コネクタ 319"/>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30" name="円/楕円 329"/>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115079</xdr:rowOff>
    </xdr:from>
    <xdr:ext cx="762000" cy="259045"/>
    <xdr:sp macro="" textlink="">
      <xdr:nvSpPr>
        <xdr:cNvPr id="331"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2" name="円/楕円 331"/>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3" name="テキスト ボックス 332"/>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34" name="円/楕円 333"/>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35" name="テキスト ボックス 334"/>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36" name="円/楕円 335"/>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37" name="テキスト ボックス 336"/>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8" name="円/楕円 337"/>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9" name="テキスト ボックス 338"/>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公債費における経常収支比率は、</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ポイントの改善となった。</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年度過疎対策事業債の償還開始等による増（＋</a:t>
          </a:r>
          <a:r>
            <a:rPr kumimoji="1" lang="en-US" altLang="ja-JP" sz="1200">
              <a:solidFill>
                <a:schemeClr val="dk1"/>
              </a:solidFill>
              <a:effectLst/>
              <a:latin typeface="+mn-lt"/>
              <a:ea typeface="+mn-ea"/>
              <a:cs typeface="+mn-cs"/>
            </a:rPr>
            <a:t>63,035</a:t>
          </a:r>
          <a:r>
            <a:rPr kumimoji="1" lang="ja-JP" altLang="ja-JP" sz="1200">
              <a:solidFill>
                <a:schemeClr val="dk1"/>
              </a:solidFill>
              <a:effectLst/>
              <a:latin typeface="+mn-lt"/>
              <a:ea typeface="+mn-ea"/>
              <a:cs typeface="+mn-cs"/>
            </a:rPr>
            <a:t>）はあったものの、平成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年度合併特例債の償還終了（△</a:t>
          </a:r>
          <a:r>
            <a:rPr kumimoji="1" lang="en-US" altLang="ja-JP" sz="1200">
              <a:solidFill>
                <a:schemeClr val="dk1"/>
              </a:solidFill>
              <a:effectLst/>
              <a:latin typeface="+mn-lt"/>
              <a:ea typeface="+mn-ea"/>
              <a:cs typeface="+mn-cs"/>
            </a:rPr>
            <a:t>111,499</a:t>
          </a:r>
          <a:r>
            <a:rPr kumimoji="1" lang="ja-JP" altLang="ja-JP" sz="1200">
              <a:solidFill>
                <a:schemeClr val="dk1"/>
              </a:solidFill>
              <a:effectLst/>
              <a:latin typeface="+mn-lt"/>
              <a:ea typeface="+mn-ea"/>
              <a:cs typeface="+mn-cs"/>
            </a:rPr>
            <a:t>）及び平成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年度及び平成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年度災害復旧事業債の償還終了（△</a:t>
          </a:r>
          <a:r>
            <a:rPr kumimoji="1" lang="en-US" altLang="ja-JP" sz="1200">
              <a:solidFill>
                <a:schemeClr val="dk1"/>
              </a:solidFill>
              <a:effectLst/>
              <a:latin typeface="+mn-lt"/>
              <a:ea typeface="+mn-ea"/>
              <a:cs typeface="+mn-cs"/>
            </a:rPr>
            <a:t>33,546</a:t>
          </a:r>
          <a:r>
            <a:rPr kumimoji="1" lang="ja-JP" altLang="ja-JP" sz="1200">
              <a:solidFill>
                <a:schemeClr val="dk1"/>
              </a:solidFill>
              <a:effectLst/>
              <a:latin typeface="+mn-lt"/>
              <a:ea typeface="+mn-ea"/>
              <a:cs typeface="+mn-cs"/>
            </a:rPr>
            <a:t>）等により、</a:t>
          </a:r>
          <a:r>
            <a:rPr kumimoji="1" lang="ja-JP" altLang="en-US" sz="1200">
              <a:solidFill>
                <a:schemeClr val="dk1"/>
              </a:solidFill>
              <a:effectLst/>
              <a:latin typeface="+mn-lt"/>
              <a:ea typeface="+mn-ea"/>
              <a:cs typeface="+mn-cs"/>
            </a:rPr>
            <a:t>分子における</a:t>
          </a:r>
          <a:r>
            <a:rPr kumimoji="1" lang="ja-JP" altLang="ja-JP" sz="1200">
              <a:solidFill>
                <a:schemeClr val="dk1"/>
              </a:solidFill>
              <a:effectLst/>
              <a:latin typeface="+mn-lt"/>
              <a:ea typeface="+mn-ea"/>
              <a:cs typeface="+mn-cs"/>
            </a:rPr>
            <a:t>経常一般財源が減少したことが挙げられる。</a:t>
          </a:r>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78</xdr:row>
      <xdr:rowOff>157480</xdr:rowOff>
    </xdr:to>
    <xdr:cxnSp macro="">
      <xdr:nvCxnSpPr>
        <xdr:cNvPr id="372" name="直線コネクタ 371"/>
        <xdr:cNvCxnSpPr/>
      </xdr:nvCxnSpPr>
      <xdr:spPr>
        <a:xfrm flipV="1">
          <a:off x="3987800" y="13522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39370</xdr:rowOff>
    </xdr:to>
    <xdr:cxnSp macro="">
      <xdr:nvCxnSpPr>
        <xdr:cNvPr id="375" name="直線コネクタ 374"/>
        <xdr:cNvCxnSpPr/>
      </xdr:nvCxnSpPr>
      <xdr:spPr>
        <a:xfrm flipV="1">
          <a:off x="3098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6" name="フローチャート : 判断 375"/>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77" name="テキスト ボックス 376"/>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39370</xdr:rowOff>
    </xdr:to>
    <xdr:cxnSp macro="">
      <xdr:nvCxnSpPr>
        <xdr:cNvPr id="378" name="直線コネクタ 377"/>
        <xdr:cNvCxnSpPr/>
      </xdr:nvCxnSpPr>
      <xdr:spPr>
        <a:xfrm>
          <a:off x="2209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62230</xdr:rowOff>
    </xdr:to>
    <xdr:cxnSp macro="">
      <xdr:nvCxnSpPr>
        <xdr:cNvPr id="381" name="直線コネクタ 380"/>
        <xdr:cNvCxnSpPr/>
      </xdr:nvCxnSpPr>
      <xdr:spPr>
        <a:xfrm flipV="1">
          <a:off x="1320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1" name="円/楕円 390"/>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92"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3" name="円/楕円 392"/>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4" name="テキスト ボックス 393"/>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5" name="円/楕円 394"/>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6" name="テキスト ボックス 395"/>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7" name="円/楕円 396"/>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8" name="テキスト ボックス 397"/>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9" name="円/楕円 398"/>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400" name="テキスト ボックス 399"/>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公債費以外の</a:t>
          </a:r>
          <a:r>
            <a:rPr kumimoji="1" lang="ja-JP" altLang="ja-JP" sz="1200">
              <a:solidFill>
                <a:schemeClr val="dk1"/>
              </a:solidFill>
              <a:effectLst/>
              <a:latin typeface="+mn-lt"/>
              <a:ea typeface="+mn-ea"/>
              <a:cs typeface="+mn-cs"/>
            </a:rPr>
            <a:t>全体では</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ポイントの悪化となった</a:t>
          </a:r>
          <a:r>
            <a:rPr kumimoji="1" lang="ja-JP" altLang="en-US" sz="1200">
              <a:solidFill>
                <a:schemeClr val="dk1"/>
              </a:solidFill>
              <a:effectLst/>
              <a:latin typeface="+mn-lt"/>
              <a:ea typeface="+mn-ea"/>
              <a:cs typeface="+mn-cs"/>
            </a:rPr>
            <a:t>が、類似団体平均値を</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ポイント上回っている。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物件費や繰出金の抑制による改善</a:t>
          </a:r>
          <a:r>
            <a:rPr kumimoji="1" lang="ja-JP" altLang="en-US" sz="1200">
              <a:solidFill>
                <a:schemeClr val="dk1"/>
              </a:solidFill>
              <a:effectLst/>
              <a:latin typeface="+mn-lt"/>
              <a:ea typeface="+mn-ea"/>
              <a:cs typeface="+mn-cs"/>
            </a:rPr>
            <a:t>の要素</a:t>
          </a:r>
          <a:r>
            <a:rPr kumimoji="1" lang="ja-JP" altLang="ja-JP" sz="1200">
              <a:solidFill>
                <a:schemeClr val="dk1"/>
              </a:solidFill>
              <a:effectLst/>
              <a:latin typeface="+mn-lt"/>
              <a:ea typeface="+mn-ea"/>
              <a:cs typeface="+mn-cs"/>
            </a:rPr>
            <a:t>もみられたが</a:t>
          </a:r>
          <a:r>
            <a:rPr kumimoji="1" lang="ja-JP" altLang="en-US" sz="120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分母となる経常一般財源の減少が</a:t>
          </a:r>
          <a:r>
            <a:rPr kumimoji="1" lang="ja-JP" altLang="en-US" sz="1200" b="0">
              <a:solidFill>
                <a:schemeClr val="dk1"/>
              </a:solidFill>
              <a:effectLst/>
              <a:latin typeface="+mn-lt"/>
              <a:ea typeface="+mn-ea"/>
              <a:cs typeface="+mn-cs"/>
            </a:rPr>
            <a:t>主な要因となり、</a:t>
          </a:r>
          <a:r>
            <a:rPr kumimoji="1" lang="ja-JP" altLang="ja-JP" sz="1200" b="0">
              <a:solidFill>
                <a:schemeClr val="dk1"/>
              </a:solidFill>
              <a:effectLst/>
              <a:latin typeface="+mn-lt"/>
              <a:ea typeface="+mn-ea"/>
              <a:cs typeface="+mn-cs"/>
            </a:rPr>
            <a:t>経常収支比率が悪化し</a:t>
          </a:r>
          <a:r>
            <a:rPr kumimoji="1" lang="ja-JP" altLang="en-US" sz="1200" b="0">
              <a:solidFill>
                <a:schemeClr val="dk1"/>
              </a:solidFill>
              <a:effectLst/>
              <a:latin typeface="+mn-lt"/>
              <a:ea typeface="+mn-ea"/>
              <a:cs typeface="+mn-cs"/>
            </a:rPr>
            <a:t>た。</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人件費と扶助費</a:t>
          </a:r>
          <a:r>
            <a:rPr kumimoji="1" lang="ja-JP" altLang="en-US" sz="1200">
              <a:solidFill>
                <a:schemeClr val="dk1"/>
              </a:solidFill>
              <a:effectLst/>
              <a:latin typeface="+mn-lt"/>
              <a:ea typeface="+mn-ea"/>
              <a:cs typeface="+mn-cs"/>
            </a:rPr>
            <a:t>においては分子における経常一般財源が増加したことにより悪化</a:t>
          </a:r>
          <a:r>
            <a:rPr kumimoji="1" lang="ja-JP" altLang="en-US" sz="1200" b="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76</xdr:row>
      <xdr:rowOff>53848</xdr:rowOff>
    </xdr:to>
    <xdr:cxnSp macro="">
      <xdr:nvCxnSpPr>
        <xdr:cNvPr id="431" name="直線コネクタ 430"/>
        <xdr:cNvCxnSpPr/>
      </xdr:nvCxnSpPr>
      <xdr:spPr>
        <a:xfrm>
          <a:off x="15671800" y="129834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124714</xdr:rowOff>
    </xdr:to>
    <xdr:cxnSp macro="">
      <xdr:nvCxnSpPr>
        <xdr:cNvPr id="434" name="直線コネクタ 433"/>
        <xdr:cNvCxnSpPr/>
      </xdr:nvCxnSpPr>
      <xdr:spPr>
        <a:xfrm>
          <a:off x="14782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105918</xdr:rowOff>
    </xdr:from>
    <xdr:to>
      <xdr:col>22</xdr:col>
      <xdr:colOff>615950</xdr:colOff>
      <xdr:row>76</xdr:row>
      <xdr:rowOff>36069</xdr:rowOff>
    </xdr:to>
    <xdr:sp macro="" textlink="">
      <xdr:nvSpPr>
        <xdr:cNvPr id="435" name="フローチャート : 判断 434"/>
        <xdr:cNvSpPr/>
      </xdr:nvSpPr>
      <xdr:spPr>
        <a:xfrm>
          <a:off x="15621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20845</xdr:rowOff>
    </xdr:from>
    <xdr:ext cx="736600" cy="259045"/>
    <xdr:sp macro="" textlink="">
      <xdr:nvSpPr>
        <xdr:cNvPr id="436" name="テキスト ボックス 435"/>
        <xdr:cNvSpPr txBox="1"/>
      </xdr:nvSpPr>
      <xdr:spPr>
        <a:xfrm>
          <a:off x="15290800" y="1305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101854</xdr:rowOff>
    </xdr:to>
    <xdr:cxnSp macro="">
      <xdr:nvCxnSpPr>
        <xdr:cNvPr id="437" name="直線コネクタ 436"/>
        <xdr:cNvCxnSpPr/>
      </xdr:nvCxnSpPr>
      <xdr:spPr>
        <a:xfrm>
          <a:off x="13893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129286</xdr:rowOff>
    </xdr:to>
    <xdr:cxnSp macro="">
      <xdr:nvCxnSpPr>
        <xdr:cNvPr id="440" name="直線コネクタ 439"/>
        <xdr:cNvCxnSpPr/>
      </xdr:nvCxnSpPr>
      <xdr:spPr>
        <a:xfrm flipV="1">
          <a:off x="13004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0" name="円/楕円 449"/>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1"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2" name="円/楕円 451"/>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3" name="テキスト ボックス 452"/>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4" name="円/楕円 453"/>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5" name="テキスト ボックス 454"/>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6" name="円/楕円 455"/>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7" name="テキスト ボックス 456"/>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58" name="円/楕円 457"/>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59" name="テキスト ボックス 458"/>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大分県臼杵市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91300</xdr:rowOff>
    </xdr:from>
    <xdr:to>
      <xdr:col>4</xdr:col>
      <xdr:colOff>1117600</xdr:colOff>
      <xdr:row>15</xdr:row>
      <xdr:rowOff>100768</xdr:rowOff>
    </xdr:to>
    <xdr:cxnSp macro="">
      <xdr:nvCxnSpPr>
        <xdr:cNvPr id="50" name="直線コネクタ 49"/>
        <xdr:cNvCxnSpPr/>
      </xdr:nvCxnSpPr>
      <xdr:spPr bwMode="auto">
        <a:xfrm>
          <a:off x="5003800" y="2710675"/>
          <a:ext cx="6477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85546</xdr:rowOff>
    </xdr:from>
    <xdr:ext cx="762000" cy="259045"/>
    <xdr:sp macro="" textlink="">
      <xdr:nvSpPr>
        <xdr:cNvPr id="51" name="人口1人当たり決算額の推移平均値テキスト130"/>
        <xdr:cNvSpPr txBox="1"/>
      </xdr:nvSpPr>
      <xdr:spPr>
        <a:xfrm>
          <a:off x="5740400" y="270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91300</xdr:rowOff>
    </xdr:from>
    <xdr:to>
      <xdr:col>4</xdr:col>
      <xdr:colOff>469900</xdr:colOff>
      <xdr:row>15</xdr:row>
      <xdr:rowOff>123304</xdr:rowOff>
    </xdr:to>
    <xdr:cxnSp macro="">
      <xdr:nvCxnSpPr>
        <xdr:cNvPr id="53" name="直線コネクタ 52"/>
        <xdr:cNvCxnSpPr/>
      </xdr:nvCxnSpPr>
      <xdr:spPr bwMode="auto">
        <a:xfrm flipV="1">
          <a:off x="4305300" y="2710675"/>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49854</xdr:rowOff>
    </xdr:from>
    <xdr:to>
      <xdr:col>4</xdr:col>
      <xdr:colOff>520700</xdr:colOff>
      <xdr:row>13</xdr:row>
      <xdr:rowOff>151454</xdr:rowOff>
    </xdr:to>
    <xdr:sp macro="" textlink="">
      <xdr:nvSpPr>
        <xdr:cNvPr id="54" name="フローチャート : 判断 53"/>
        <xdr:cNvSpPr/>
      </xdr:nvSpPr>
      <xdr:spPr bwMode="auto">
        <a:xfrm>
          <a:off x="49530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161631</xdr:rowOff>
    </xdr:from>
    <xdr:ext cx="736600" cy="259045"/>
    <xdr:sp macro="" textlink="">
      <xdr:nvSpPr>
        <xdr:cNvPr id="55" name="テキスト ボックス 54"/>
        <xdr:cNvSpPr txBox="1"/>
      </xdr:nvSpPr>
      <xdr:spPr>
        <a:xfrm>
          <a:off x="4622800" y="209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123304</xdr:rowOff>
    </xdr:from>
    <xdr:to>
      <xdr:col>3</xdr:col>
      <xdr:colOff>904875</xdr:colOff>
      <xdr:row>16</xdr:row>
      <xdr:rowOff>19253</xdr:rowOff>
    </xdr:to>
    <xdr:cxnSp macro="">
      <xdr:nvCxnSpPr>
        <xdr:cNvPr id="56" name="直線コネクタ 55"/>
        <xdr:cNvCxnSpPr/>
      </xdr:nvCxnSpPr>
      <xdr:spPr bwMode="auto">
        <a:xfrm flipV="1">
          <a:off x="3606800" y="2742679"/>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19253</xdr:rowOff>
    </xdr:from>
    <xdr:to>
      <xdr:col>3</xdr:col>
      <xdr:colOff>206375</xdr:colOff>
      <xdr:row>16</xdr:row>
      <xdr:rowOff>31274</xdr:rowOff>
    </xdr:to>
    <xdr:cxnSp macro="">
      <xdr:nvCxnSpPr>
        <xdr:cNvPr id="59" name="直線コネクタ 58"/>
        <xdr:cNvCxnSpPr/>
      </xdr:nvCxnSpPr>
      <xdr:spPr bwMode="auto">
        <a:xfrm flipV="1">
          <a:off x="2908300" y="2810078"/>
          <a:ext cx="698500" cy="1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49968</xdr:rowOff>
    </xdr:from>
    <xdr:to>
      <xdr:col>5</xdr:col>
      <xdr:colOff>34925</xdr:colOff>
      <xdr:row>15</xdr:row>
      <xdr:rowOff>151568</xdr:rowOff>
    </xdr:to>
    <xdr:sp macro="" textlink="">
      <xdr:nvSpPr>
        <xdr:cNvPr id="69" name="円/楕円 68"/>
        <xdr:cNvSpPr/>
      </xdr:nvSpPr>
      <xdr:spPr bwMode="auto">
        <a:xfrm>
          <a:off x="5600700" y="266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66495</xdr:rowOff>
    </xdr:from>
    <xdr:ext cx="762000" cy="259045"/>
    <xdr:sp macro="" textlink="">
      <xdr:nvSpPr>
        <xdr:cNvPr id="70" name="人口1人当たり決算額の推移該当値テキスト130"/>
        <xdr:cNvSpPr txBox="1"/>
      </xdr:nvSpPr>
      <xdr:spPr>
        <a:xfrm>
          <a:off x="5740400" y="251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40500</xdr:rowOff>
    </xdr:from>
    <xdr:to>
      <xdr:col>4</xdr:col>
      <xdr:colOff>520700</xdr:colOff>
      <xdr:row>15</xdr:row>
      <xdr:rowOff>142100</xdr:rowOff>
    </xdr:to>
    <xdr:sp macro="" textlink="">
      <xdr:nvSpPr>
        <xdr:cNvPr id="71" name="円/楕円 70"/>
        <xdr:cNvSpPr/>
      </xdr:nvSpPr>
      <xdr:spPr bwMode="auto">
        <a:xfrm>
          <a:off x="4953000" y="265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126877</xdr:rowOff>
    </xdr:from>
    <xdr:ext cx="736600" cy="259045"/>
    <xdr:sp macro="" textlink="">
      <xdr:nvSpPr>
        <xdr:cNvPr id="72" name="テキスト ボックス 71"/>
        <xdr:cNvSpPr txBox="1"/>
      </xdr:nvSpPr>
      <xdr:spPr>
        <a:xfrm>
          <a:off x="4622800" y="27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84,374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72504</xdr:rowOff>
    </xdr:from>
    <xdr:to>
      <xdr:col>3</xdr:col>
      <xdr:colOff>955675</xdr:colOff>
      <xdr:row>16</xdr:row>
      <xdr:rowOff>2654</xdr:rowOff>
    </xdr:to>
    <xdr:sp macro="" textlink="">
      <xdr:nvSpPr>
        <xdr:cNvPr id="73" name="円/楕円 72"/>
        <xdr:cNvSpPr/>
      </xdr:nvSpPr>
      <xdr:spPr bwMode="auto">
        <a:xfrm>
          <a:off x="4254500" y="26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158881</xdr:rowOff>
    </xdr:from>
    <xdr:ext cx="762000" cy="259045"/>
    <xdr:sp macro="" textlink="">
      <xdr:nvSpPr>
        <xdr:cNvPr id="74" name="テキスト ボックス 73"/>
        <xdr:cNvSpPr txBox="1"/>
      </xdr:nvSpPr>
      <xdr:spPr>
        <a:xfrm>
          <a:off x="3924300" y="27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139903</xdr:rowOff>
    </xdr:from>
    <xdr:to>
      <xdr:col>3</xdr:col>
      <xdr:colOff>257175</xdr:colOff>
      <xdr:row>16</xdr:row>
      <xdr:rowOff>70053</xdr:rowOff>
    </xdr:to>
    <xdr:sp macro="" textlink="">
      <xdr:nvSpPr>
        <xdr:cNvPr id="75" name="円/楕円 74"/>
        <xdr:cNvSpPr/>
      </xdr:nvSpPr>
      <xdr:spPr bwMode="auto">
        <a:xfrm>
          <a:off x="3556000" y="275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54830</xdr:rowOff>
    </xdr:from>
    <xdr:ext cx="762000" cy="259045"/>
    <xdr:sp macro="" textlink="">
      <xdr:nvSpPr>
        <xdr:cNvPr id="76" name="テキスト ボックス 75"/>
        <xdr:cNvSpPr txBox="1"/>
      </xdr:nvSpPr>
      <xdr:spPr>
        <a:xfrm>
          <a:off x="3225800" y="28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151924</xdr:rowOff>
    </xdr:from>
    <xdr:to>
      <xdr:col>2</xdr:col>
      <xdr:colOff>692150</xdr:colOff>
      <xdr:row>16</xdr:row>
      <xdr:rowOff>82074</xdr:rowOff>
    </xdr:to>
    <xdr:sp macro="" textlink="">
      <xdr:nvSpPr>
        <xdr:cNvPr id="77" name="円/楕円 76"/>
        <xdr:cNvSpPr/>
      </xdr:nvSpPr>
      <xdr:spPr bwMode="auto">
        <a:xfrm>
          <a:off x="2857500" y="277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66851</xdr:rowOff>
    </xdr:from>
    <xdr:ext cx="762000" cy="259045"/>
    <xdr:sp macro="" textlink="">
      <xdr:nvSpPr>
        <xdr:cNvPr id="78" name="テキスト ボックス 77"/>
        <xdr:cNvSpPr txBox="1"/>
      </xdr:nvSpPr>
      <xdr:spPr>
        <a:xfrm>
          <a:off x="25273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276276</xdr:rowOff>
    </xdr:from>
    <xdr:to>
      <xdr:col>4</xdr:col>
      <xdr:colOff>1117600</xdr:colOff>
      <xdr:row>35</xdr:row>
      <xdr:rowOff>291478</xdr:rowOff>
    </xdr:to>
    <xdr:cxnSp macro="">
      <xdr:nvCxnSpPr>
        <xdr:cNvPr id="110" name="直線コネクタ 109"/>
        <xdr:cNvCxnSpPr/>
      </xdr:nvCxnSpPr>
      <xdr:spPr bwMode="auto">
        <a:xfrm>
          <a:off x="5003800" y="6886626"/>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276254</xdr:rowOff>
    </xdr:from>
    <xdr:ext cx="762000" cy="259045"/>
    <xdr:sp macro="" textlink="">
      <xdr:nvSpPr>
        <xdr:cNvPr id="111" name="人口1人当たり決算額の推移平均値テキスト445"/>
        <xdr:cNvSpPr txBox="1"/>
      </xdr:nvSpPr>
      <xdr:spPr>
        <a:xfrm>
          <a:off x="5740400" y="688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276276</xdr:rowOff>
    </xdr:from>
    <xdr:to>
      <xdr:col>4</xdr:col>
      <xdr:colOff>469900</xdr:colOff>
      <xdr:row>35</xdr:row>
      <xdr:rowOff>285237</xdr:rowOff>
    </xdr:to>
    <xdr:cxnSp macro="">
      <xdr:nvCxnSpPr>
        <xdr:cNvPr id="113" name="直線コネクタ 112"/>
        <xdr:cNvCxnSpPr/>
      </xdr:nvCxnSpPr>
      <xdr:spPr bwMode="auto">
        <a:xfrm flipV="1">
          <a:off x="4305300" y="6886626"/>
          <a:ext cx="698500" cy="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5" name="テキスト ボックス 114"/>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240705</xdr:rowOff>
    </xdr:from>
    <xdr:to>
      <xdr:col>3</xdr:col>
      <xdr:colOff>904875</xdr:colOff>
      <xdr:row>35</xdr:row>
      <xdr:rowOff>285237</xdr:rowOff>
    </xdr:to>
    <xdr:cxnSp macro="">
      <xdr:nvCxnSpPr>
        <xdr:cNvPr id="116" name="直線コネクタ 115"/>
        <xdr:cNvCxnSpPr/>
      </xdr:nvCxnSpPr>
      <xdr:spPr bwMode="auto">
        <a:xfrm>
          <a:off x="3606800" y="6851055"/>
          <a:ext cx="698500" cy="4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192654</xdr:rowOff>
    </xdr:from>
    <xdr:to>
      <xdr:col>3</xdr:col>
      <xdr:colOff>206375</xdr:colOff>
      <xdr:row>35</xdr:row>
      <xdr:rowOff>240705</xdr:rowOff>
    </xdr:to>
    <xdr:cxnSp macro="">
      <xdr:nvCxnSpPr>
        <xdr:cNvPr id="119" name="直線コネクタ 118"/>
        <xdr:cNvCxnSpPr/>
      </xdr:nvCxnSpPr>
      <xdr:spPr bwMode="auto">
        <a:xfrm>
          <a:off x="2908300" y="6803004"/>
          <a:ext cx="698500" cy="4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240678</xdr:rowOff>
    </xdr:from>
    <xdr:to>
      <xdr:col>5</xdr:col>
      <xdr:colOff>34925</xdr:colOff>
      <xdr:row>35</xdr:row>
      <xdr:rowOff>342278</xdr:rowOff>
    </xdr:to>
    <xdr:sp macro="" textlink="">
      <xdr:nvSpPr>
        <xdr:cNvPr id="129" name="円/楕円 128"/>
        <xdr:cNvSpPr/>
      </xdr:nvSpPr>
      <xdr:spPr bwMode="auto">
        <a:xfrm>
          <a:off x="56007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85755</xdr:rowOff>
    </xdr:from>
    <xdr:ext cx="762000" cy="259045"/>
    <xdr:sp macro="" textlink="">
      <xdr:nvSpPr>
        <xdr:cNvPr id="130" name="人口1人当たり決算額の推移該当値テキスト445"/>
        <xdr:cNvSpPr txBox="1"/>
      </xdr:nvSpPr>
      <xdr:spPr>
        <a:xfrm>
          <a:off x="5740400" y="66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225476</xdr:rowOff>
    </xdr:from>
    <xdr:to>
      <xdr:col>4</xdr:col>
      <xdr:colOff>520700</xdr:colOff>
      <xdr:row>35</xdr:row>
      <xdr:rowOff>327076</xdr:rowOff>
    </xdr:to>
    <xdr:sp macro="" textlink="">
      <xdr:nvSpPr>
        <xdr:cNvPr id="131" name="円/楕円 130"/>
        <xdr:cNvSpPr/>
      </xdr:nvSpPr>
      <xdr:spPr bwMode="auto">
        <a:xfrm>
          <a:off x="49530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311853</xdr:rowOff>
    </xdr:from>
    <xdr:ext cx="736600" cy="259045"/>
    <xdr:sp macro="" textlink="">
      <xdr:nvSpPr>
        <xdr:cNvPr id="132" name="テキスト ボックス 131"/>
        <xdr:cNvSpPr txBox="1"/>
      </xdr:nvSpPr>
      <xdr:spPr>
        <a:xfrm>
          <a:off x="4622800" y="692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234437</xdr:rowOff>
    </xdr:from>
    <xdr:to>
      <xdr:col>3</xdr:col>
      <xdr:colOff>955675</xdr:colOff>
      <xdr:row>35</xdr:row>
      <xdr:rowOff>336037</xdr:rowOff>
    </xdr:to>
    <xdr:sp macro="" textlink="">
      <xdr:nvSpPr>
        <xdr:cNvPr id="133" name="円/楕円 132"/>
        <xdr:cNvSpPr/>
      </xdr:nvSpPr>
      <xdr:spPr bwMode="auto">
        <a:xfrm>
          <a:off x="4254500" y="684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320814</xdr:rowOff>
    </xdr:from>
    <xdr:ext cx="762000" cy="259045"/>
    <xdr:sp macro="" textlink="">
      <xdr:nvSpPr>
        <xdr:cNvPr id="134" name="テキスト ボックス 133"/>
        <xdr:cNvSpPr txBox="1"/>
      </xdr:nvSpPr>
      <xdr:spPr>
        <a:xfrm>
          <a:off x="3924300" y="693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189905</xdr:rowOff>
    </xdr:from>
    <xdr:to>
      <xdr:col>3</xdr:col>
      <xdr:colOff>257175</xdr:colOff>
      <xdr:row>35</xdr:row>
      <xdr:rowOff>291505</xdr:rowOff>
    </xdr:to>
    <xdr:sp macro="" textlink="">
      <xdr:nvSpPr>
        <xdr:cNvPr id="135" name="円/楕円 134"/>
        <xdr:cNvSpPr/>
      </xdr:nvSpPr>
      <xdr:spPr bwMode="auto">
        <a:xfrm>
          <a:off x="3556000" y="680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276282</xdr:rowOff>
    </xdr:from>
    <xdr:ext cx="762000" cy="259045"/>
    <xdr:sp macro="" textlink="">
      <xdr:nvSpPr>
        <xdr:cNvPr id="136" name="テキスト ボックス 135"/>
        <xdr:cNvSpPr txBox="1"/>
      </xdr:nvSpPr>
      <xdr:spPr>
        <a:xfrm>
          <a:off x="3225800" y="688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141854</xdr:rowOff>
    </xdr:from>
    <xdr:to>
      <xdr:col>2</xdr:col>
      <xdr:colOff>692150</xdr:colOff>
      <xdr:row>35</xdr:row>
      <xdr:rowOff>243454</xdr:rowOff>
    </xdr:to>
    <xdr:sp macro="" textlink="">
      <xdr:nvSpPr>
        <xdr:cNvPr id="137" name="円/楕円 136"/>
        <xdr:cNvSpPr/>
      </xdr:nvSpPr>
      <xdr:spPr bwMode="auto">
        <a:xfrm>
          <a:off x="2857500" y="675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228231</xdr:rowOff>
    </xdr:from>
    <xdr:ext cx="762000" cy="259045"/>
    <xdr:sp macro="" textlink="">
      <xdr:nvSpPr>
        <xdr:cNvPr id="138" name="テキスト ボックス 137"/>
        <xdr:cNvSpPr txBox="1"/>
      </xdr:nvSpPr>
      <xdr:spPr>
        <a:xfrm>
          <a:off x="2527300" y="683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65794</xdr:rowOff>
    </xdr:from>
    <xdr:to>
      <xdr:col>6</xdr:col>
      <xdr:colOff>511175</xdr:colOff>
      <xdr:row>33</xdr:row>
      <xdr:rowOff>113411</xdr:rowOff>
    </xdr:to>
    <xdr:cxnSp macro="">
      <xdr:nvCxnSpPr>
        <xdr:cNvPr id="59" name="直線コネクタ 58"/>
        <xdr:cNvCxnSpPr/>
      </xdr:nvCxnSpPr>
      <xdr:spPr>
        <a:xfrm flipV="1">
          <a:off x="3797300" y="5723644"/>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113411</xdr:rowOff>
    </xdr:from>
    <xdr:to>
      <xdr:col>5</xdr:col>
      <xdr:colOff>358775</xdr:colOff>
      <xdr:row>34</xdr:row>
      <xdr:rowOff>16142</xdr:rowOff>
    </xdr:to>
    <xdr:cxnSp macro="">
      <xdr:nvCxnSpPr>
        <xdr:cNvPr id="62" name="直線コネクタ 61"/>
        <xdr:cNvCxnSpPr/>
      </xdr:nvCxnSpPr>
      <xdr:spPr>
        <a:xfrm flipV="1">
          <a:off x="2908300" y="5771261"/>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7107</xdr:rowOff>
    </xdr:from>
    <xdr:to>
      <xdr:col>5</xdr:col>
      <xdr:colOff>409575</xdr:colOff>
      <xdr:row>32</xdr:row>
      <xdr:rowOff>108707</xdr:rowOff>
    </xdr:to>
    <xdr:sp macro="" textlink="">
      <xdr:nvSpPr>
        <xdr:cNvPr id="63" name="フローチャート : 判断 62"/>
        <xdr:cNvSpPr/>
      </xdr:nvSpPr>
      <xdr:spPr>
        <a:xfrm>
          <a:off x="3746500" y="54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125234</xdr:rowOff>
    </xdr:from>
    <xdr:ext cx="534377" cy="259045"/>
    <xdr:sp macro="" textlink="">
      <xdr:nvSpPr>
        <xdr:cNvPr id="64" name="テキスト ボックス 63"/>
        <xdr:cNvSpPr txBox="1"/>
      </xdr:nvSpPr>
      <xdr:spPr>
        <a:xfrm>
          <a:off x="3530111" y="52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16142</xdr:rowOff>
    </xdr:from>
    <xdr:to>
      <xdr:col>4</xdr:col>
      <xdr:colOff>155575</xdr:colOff>
      <xdr:row>34</xdr:row>
      <xdr:rowOff>76515</xdr:rowOff>
    </xdr:to>
    <xdr:cxnSp macro="">
      <xdr:nvCxnSpPr>
        <xdr:cNvPr id="65" name="直線コネクタ 64"/>
        <xdr:cNvCxnSpPr/>
      </xdr:nvCxnSpPr>
      <xdr:spPr>
        <a:xfrm flipV="1">
          <a:off x="2019300" y="5845442"/>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158582</xdr:rowOff>
    </xdr:from>
    <xdr:to>
      <xdr:col>2</xdr:col>
      <xdr:colOff>638175</xdr:colOff>
      <xdr:row>34</xdr:row>
      <xdr:rowOff>76515</xdr:rowOff>
    </xdr:to>
    <xdr:cxnSp macro="">
      <xdr:nvCxnSpPr>
        <xdr:cNvPr id="68" name="直線コネクタ 67"/>
        <xdr:cNvCxnSpPr/>
      </xdr:nvCxnSpPr>
      <xdr:spPr>
        <a:xfrm>
          <a:off x="1130300" y="5816432"/>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14994</xdr:rowOff>
    </xdr:from>
    <xdr:to>
      <xdr:col>6</xdr:col>
      <xdr:colOff>561975</xdr:colOff>
      <xdr:row>33</xdr:row>
      <xdr:rowOff>116594</xdr:rowOff>
    </xdr:to>
    <xdr:sp macro="" textlink="">
      <xdr:nvSpPr>
        <xdr:cNvPr id="78" name="円/楕円 77"/>
        <xdr:cNvSpPr/>
      </xdr:nvSpPr>
      <xdr:spPr>
        <a:xfrm>
          <a:off x="4584700" y="56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37871</xdr:rowOff>
    </xdr:from>
    <xdr:ext cx="534377" cy="259045"/>
    <xdr:sp macro="" textlink="">
      <xdr:nvSpPr>
        <xdr:cNvPr id="79" name="人件費該当値テキスト"/>
        <xdr:cNvSpPr txBox="1"/>
      </xdr:nvSpPr>
      <xdr:spPr>
        <a:xfrm>
          <a:off x="4686300" y="55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62611</xdr:rowOff>
    </xdr:from>
    <xdr:to>
      <xdr:col>5</xdr:col>
      <xdr:colOff>409575</xdr:colOff>
      <xdr:row>33</xdr:row>
      <xdr:rowOff>164211</xdr:rowOff>
    </xdr:to>
    <xdr:sp macro="" textlink="">
      <xdr:nvSpPr>
        <xdr:cNvPr id="80" name="円/楕円 79"/>
        <xdr:cNvSpPr/>
      </xdr:nvSpPr>
      <xdr:spPr>
        <a:xfrm>
          <a:off x="3746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155338</xdr:rowOff>
    </xdr:from>
    <xdr:ext cx="534377" cy="259045"/>
    <xdr:sp macro="" textlink="">
      <xdr:nvSpPr>
        <xdr:cNvPr id="81" name="テキスト ボックス 80"/>
        <xdr:cNvSpPr txBox="1"/>
      </xdr:nvSpPr>
      <xdr:spPr>
        <a:xfrm>
          <a:off x="3530111" y="58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136792</xdr:rowOff>
    </xdr:from>
    <xdr:to>
      <xdr:col>4</xdr:col>
      <xdr:colOff>206375</xdr:colOff>
      <xdr:row>34</xdr:row>
      <xdr:rowOff>66942</xdr:rowOff>
    </xdr:to>
    <xdr:sp macro="" textlink="">
      <xdr:nvSpPr>
        <xdr:cNvPr id="82" name="円/楕円 81"/>
        <xdr:cNvSpPr/>
      </xdr:nvSpPr>
      <xdr:spPr>
        <a:xfrm>
          <a:off x="28575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58069</xdr:rowOff>
    </xdr:from>
    <xdr:ext cx="534377" cy="259045"/>
    <xdr:sp macro="" textlink="">
      <xdr:nvSpPr>
        <xdr:cNvPr id="83" name="テキスト ボックス 82"/>
        <xdr:cNvSpPr txBox="1"/>
      </xdr:nvSpPr>
      <xdr:spPr>
        <a:xfrm>
          <a:off x="2641111" y="58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25715</xdr:rowOff>
    </xdr:from>
    <xdr:to>
      <xdr:col>3</xdr:col>
      <xdr:colOff>3175</xdr:colOff>
      <xdr:row>34</xdr:row>
      <xdr:rowOff>127315</xdr:rowOff>
    </xdr:to>
    <xdr:sp macro="" textlink="">
      <xdr:nvSpPr>
        <xdr:cNvPr id="84" name="円/楕円 83"/>
        <xdr:cNvSpPr/>
      </xdr:nvSpPr>
      <xdr:spPr>
        <a:xfrm>
          <a:off x="1968500" y="58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118442</xdr:rowOff>
    </xdr:from>
    <xdr:ext cx="534377" cy="259045"/>
    <xdr:sp macro="" textlink="">
      <xdr:nvSpPr>
        <xdr:cNvPr id="85" name="テキスト ボックス 84"/>
        <xdr:cNvSpPr txBox="1"/>
      </xdr:nvSpPr>
      <xdr:spPr>
        <a:xfrm>
          <a:off x="1752111" y="594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107782</xdr:rowOff>
    </xdr:from>
    <xdr:to>
      <xdr:col>1</xdr:col>
      <xdr:colOff>485775</xdr:colOff>
      <xdr:row>34</xdr:row>
      <xdr:rowOff>37932</xdr:rowOff>
    </xdr:to>
    <xdr:sp macro="" textlink="">
      <xdr:nvSpPr>
        <xdr:cNvPr id="86" name="円/楕円 85"/>
        <xdr:cNvSpPr/>
      </xdr:nvSpPr>
      <xdr:spPr>
        <a:xfrm>
          <a:off x="1079500" y="57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29059</xdr:rowOff>
    </xdr:from>
    <xdr:ext cx="534377" cy="259045"/>
    <xdr:sp macro="" textlink="">
      <xdr:nvSpPr>
        <xdr:cNvPr id="87" name="テキスト ボックス 86"/>
        <xdr:cNvSpPr txBox="1"/>
      </xdr:nvSpPr>
      <xdr:spPr>
        <a:xfrm>
          <a:off x="863111" y="58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131962</xdr:rowOff>
    </xdr:from>
    <xdr:to>
      <xdr:col>6</xdr:col>
      <xdr:colOff>511175</xdr:colOff>
      <xdr:row>57</xdr:row>
      <xdr:rowOff>144824</xdr:rowOff>
    </xdr:to>
    <xdr:cxnSp macro="">
      <xdr:nvCxnSpPr>
        <xdr:cNvPr id="116" name="直線コネクタ 115"/>
        <xdr:cNvCxnSpPr/>
      </xdr:nvCxnSpPr>
      <xdr:spPr>
        <a:xfrm>
          <a:off x="3797300" y="9904612"/>
          <a:ext cx="8382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131962</xdr:rowOff>
    </xdr:from>
    <xdr:to>
      <xdr:col>5</xdr:col>
      <xdr:colOff>358775</xdr:colOff>
      <xdr:row>57</xdr:row>
      <xdr:rowOff>139266</xdr:rowOff>
    </xdr:to>
    <xdr:cxnSp macro="">
      <xdr:nvCxnSpPr>
        <xdr:cNvPr id="119" name="直線コネクタ 118"/>
        <xdr:cNvCxnSpPr/>
      </xdr:nvCxnSpPr>
      <xdr:spPr>
        <a:xfrm flipV="1">
          <a:off x="2908300" y="990461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70041</xdr:rowOff>
    </xdr:from>
    <xdr:to>
      <xdr:col>5</xdr:col>
      <xdr:colOff>409575</xdr:colOff>
      <xdr:row>58</xdr:row>
      <xdr:rowOff>191</xdr:rowOff>
    </xdr:to>
    <xdr:sp macro="" textlink="">
      <xdr:nvSpPr>
        <xdr:cNvPr id="120" name="フローチャート : 判断 119"/>
        <xdr:cNvSpPr/>
      </xdr:nvSpPr>
      <xdr:spPr>
        <a:xfrm>
          <a:off x="3746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16718</xdr:rowOff>
    </xdr:from>
    <xdr:ext cx="534377" cy="259045"/>
    <xdr:sp macro="" textlink="">
      <xdr:nvSpPr>
        <xdr:cNvPr id="121" name="テキスト ボックス 120"/>
        <xdr:cNvSpPr txBox="1"/>
      </xdr:nvSpPr>
      <xdr:spPr>
        <a:xfrm>
          <a:off x="3530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139266</xdr:rowOff>
    </xdr:from>
    <xdr:to>
      <xdr:col>4</xdr:col>
      <xdr:colOff>155575</xdr:colOff>
      <xdr:row>57</xdr:row>
      <xdr:rowOff>169811</xdr:rowOff>
    </xdr:to>
    <xdr:cxnSp macro="">
      <xdr:nvCxnSpPr>
        <xdr:cNvPr id="122" name="直線コネクタ 121"/>
        <xdr:cNvCxnSpPr/>
      </xdr:nvCxnSpPr>
      <xdr:spPr>
        <a:xfrm flipV="1">
          <a:off x="2019300" y="9911916"/>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169811</xdr:rowOff>
    </xdr:from>
    <xdr:to>
      <xdr:col>2</xdr:col>
      <xdr:colOff>638175</xdr:colOff>
      <xdr:row>57</xdr:row>
      <xdr:rowOff>170938</xdr:rowOff>
    </xdr:to>
    <xdr:cxnSp macro="">
      <xdr:nvCxnSpPr>
        <xdr:cNvPr id="125" name="直線コネクタ 124"/>
        <xdr:cNvCxnSpPr/>
      </xdr:nvCxnSpPr>
      <xdr:spPr>
        <a:xfrm flipV="1">
          <a:off x="1130300" y="9942461"/>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94024</xdr:rowOff>
    </xdr:from>
    <xdr:to>
      <xdr:col>6</xdr:col>
      <xdr:colOff>561975</xdr:colOff>
      <xdr:row>58</xdr:row>
      <xdr:rowOff>24174</xdr:rowOff>
    </xdr:to>
    <xdr:sp macro="" textlink="">
      <xdr:nvSpPr>
        <xdr:cNvPr id="135" name="円/楕円 134"/>
        <xdr:cNvSpPr/>
      </xdr:nvSpPr>
      <xdr:spPr>
        <a:xfrm>
          <a:off x="4584700" y="98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81162</xdr:rowOff>
    </xdr:from>
    <xdr:to>
      <xdr:col>5</xdr:col>
      <xdr:colOff>409575</xdr:colOff>
      <xdr:row>58</xdr:row>
      <xdr:rowOff>11312</xdr:rowOff>
    </xdr:to>
    <xdr:sp macro="" textlink="">
      <xdr:nvSpPr>
        <xdr:cNvPr id="137" name="円/楕円 136"/>
        <xdr:cNvSpPr/>
      </xdr:nvSpPr>
      <xdr:spPr>
        <a:xfrm>
          <a:off x="3746500" y="98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2439</xdr:rowOff>
    </xdr:from>
    <xdr:ext cx="534377" cy="259045"/>
    <xdr:sp macro="" textlink="">
      <xdr:nvSpPr>
        <xdr:cNvPr id="138" name="テキスト ボックス 137"/>
        <xdr:cNvSpPr txBox="1"/>
      </xdr:nvSpPr>
      <xdr:spPr>
        <a:xfrm>
          <a:off x="3530111" y="9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88466</xdr:rowOff>
    </xdr:from>
    <xdr:to>
      <xdr:col>4</xdr:col>
      <xdr:colOff>206375</xdr:colOff>
      <xdr:row>58</xdr:row>
      <xdr:rowOff>18616</xdr:rowOff>
    </xdr:to>
    <xdr:sp macro="" textlink="">
      <xdr:nvSpPr>
        <xdr:cNvPr id="139" name="円/楕円 138"/>
        <xdr:cNvSpPr/>
      </xdr:nvSpPr>
      <xdr:spPr>
        <a:xfrm>
          <a:off x="2857500" y="98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9743</xdr:rowOff>
    </xdr:from>
    <xdr:ext cx="534377" cy="259045"/>
    <xdr:sp macro="" textlink="">
      <xdr:nvSpPr>
        <xdr:cNvPr id="140" name="テキスト ボックス 139"/>
        <xdr:cNvSpPr txBox="1"/>
      </xdr:nvSpPr>
      <xdr:spPr>
        <a:xfrm>
          <a:off x="2641111" y="99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119011</xdr:rowOff>
    </xdr:from>
    <xdr:to>
      <xdr:col>3</xdr:col>
      <xdr:colOff>3175</xdr:colOff>
      <xdr:row>58</xdr:row>
      <xdr:rowOff>49161</xdr:rowOff>
    </xdr:to>
    <xdr:sp macro="" textlink="">
      <xdr:nvSpPr>
        <xdr:cNvPr id="141" name="円/楕円 140"/>
        <xdr:cNvSpPr/>
      </xdr:nvSpPr>
      <xdr:spPr>
        <a:xfrm>
          <a:off x="1968500" y="9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40288</xdr:rowOff>
    </xdr:from>
    <xdr:ext cx="534377" cy="259045"/>
    <xdr:sp macro="" textlink="">
      <xdr:nvSpPr>
        <xdr:cNvPr id="142" name="テキスト ボックス 141"/>
        <xdr:cNvSpPr txBox="1"/>
      </xdr:nvSpPr>
      <xdr:spPr>
        <a:xfrm>
          <a:off x="1752111" y="99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120138</xdr:rowOff>
    </xdr:from>
    <xdr:to>
      <xdr:col>1</xdr:col>
      <xdr:colOff>485775</xdr:colOff>
      <xdr:row>58</xdr:row>
      <xdr:rowOff>50288</xdr:rowOff>
    </xdr:to>
    <xdr:sp macro="" textlink="">
      <xdr:nvSpPr>
        <xdr:cNvPr id="143" name="円/楕円 142"/>
        <xdr:cNvSpPr/>
      </xdr:nvSpPr>
      <xdr:spPr>
        <a:xfrm>
          <a:off x="1079500" y="98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41415</xdr:rowOff>
    </xdr:from>
    <xdr:ext cx="534377" cy="259045"/>
    <xdr:sp macro="" textlink="">
      <xdr:nvSpPr>
        <xdr:cNvPr id="144" name="テキスト ボックス 143"/>
        <xdr:cNvSpPr txBox="1"/>
      </xdr:nvSpPr>
      <xdr:spPr>
        <a:xfrm>
          <a:off x="863111" y="99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160807</xdr:rowOff>
    </xdr:from>
    <xdr:to>
      <xdr:col>6</xdr:col>
      <xdr:colOff>511175</xdr:colOff>
      <xdr:row>78</xdr:row>
      <xdr:rowOff>167094</xdr:rowOff>
    </xdr:to>
    <xdr:cxnSp macro="">
      <xdr:nvCxnSpPr>
        <xdr:cNvPr id="173" name="直線コネクタ 172"/>
        <xdr:cNvCxnSpPr/>
      </xdr:nvCxnSpPr>
      <xdr:spPr>
        <a:xfrm flipV="1">
          <a:off x="3797300" y="13533907"/>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167094</xdr:rowOff>
    </xdr:from>
    <xdr:to>
      <xdr:col>5</xdr:col>
      <xdr:colOff>358775</xdr:colOff>
      <xdr:row>78</xdr:row>
      <xdr:rowOff>167856</xdr:rowOff>
    </xdr:to>
    <xdr:cxnSp macro="">
      <xdr:nvCxnSpPr>
        <xdr:cNvPr id="176" name="直線コネクタ 175"/>
        <xdr:cNvCxnSpPr/>
      </xdr:nvCxnSpPr>
      <xdr:spPr>
        <a:xfrm flipV="1">
          <a:off x="2908300" y="135401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77" name="フローチャート : 判断 176"/>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78" name="テキスト ボックス 177"/>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167856</xdr:rowOff>
    </xdr:from>
    <xdr:to>
      <xdr:col>4</xdr:col>
      <xdr:colOff>155575</xdr:colOff>
      <xdr:row>78</xdr:row>
      <xdr:rowOff>168123</xdr:rowOff>
    </xdr:to>
    <xdr:cxnSp macro="">
      <xdr:nvCxnSpPr>
        <xdr:cNvPr id="179" name="直線コネクタ 178"/>
        <xdr:cNvCxnSpPr/>
      </xdr:nvCxnSpPr>
      <xdr:spPr>
        <a:xfrm flipV="1">
          <a:off x="2019300" y="1354095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168123</xdr:rowOff>
    </xdr:from>
    <xdr:to>
      <xdr:col>2</xdr:col>
      <xdr:colOff>638175</xdr:colOff>
      <xdr:row>78</xdr:row>
      <xdr:rowOff>169038</xdr:rowOff>
    </xdr:to>
    <xdr:cxnSp macro="">
      <xdr:nvCxnSpPr>
        <xdr:cNvPr id="182" name="直線コネクタ 181"/>
        <xdr:cNvCxnSpPr/>
      </xdr:nvCxnSpPr>
      <xdr:spPr>
        <a:xfrm flipV="1">
          <a:off x="1130300" y="135412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110007</xdr:rowOff>
    </xdr:from>
    <xdr:to>
      <xdr:col>6</xdr:col>
      <xdr:colOff>561975</xdr:colOff>
      <xdr:row>79</xdr:row>
      <xdr:rowOff>40157</xdr:rowOff>
    </xdr:to>
    <xdr:sp macro="" textlink="">
      <xdr:nvSpPr>
        <xdr:cNvPr id="192" name="円/楕円 191"/>
        <xdr:cNvSpPr/>
      </xdr:nvSpPr>
      <xdr:spPr>
        <a:xfrm>
          <a:off x="45847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24934</xdr:rowOff>
    </xdr:from>
    <xdr:ext cx="469744" cy="259045"/>
    <xdr:sp macro="" textlink="">
      <xdr:nvSpPr>
        <xdr:cNvPr id="193" name="維持補修費該当値テキスト"/>
        <xdr:cNvSpPr txBox="1"/>
      </xdr:nvSpPr>
      <xdr:spPr>
        <a:xfrm>
          <a:off x="4686300" y="133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116294</xdr:rowOff>
    </xdr:from>
    <xdr:to>
      <xdr:col>5</xdr:col>
      <xdr:colOff>409575</xdr:colOff>
      <xdr:row>79</xdr:row>
      <xdr:rowOff>46444</xdr:rowOff>
    </xdr:to>
    <xdr:sp macro="" textlink="">
      <xdr:nvSpPr>
        <xdr:cNvPr id="194" name="円/楕円 193"/>
        <xdr:cNvSpPr/>
      </xdr:nvSpPr>
      <xdr:spPr>
        <a:xfrm>
          <a:off x="3746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37571</xdr:rowOff>
    </xdr:from>
    <xdr:ext cx="469744" cy="259045"/>
    <xdr:sp macro="" textlink="">
      <xdr:nvSpPr>
        <xdr:cNvPr id="195" name="テキスト ボックス 194"/>
        <xdr:cNvSpPr txBox="1"/>
      </xdr:nvSpPr>
      <xdr:spPr>
        <a:xfrm>
          <a:off x="3562427"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117056</xdr:rowOff>
    </xdr:from>
    <xdr:to>
      <xdr:col>4</xdr:col>
      <xdr:colOff>206375</xdr:colOff>
      <xdr:row>79</xdr:row>
      <xdr:rowOff>47206</xdr:rowOff>
    </xdr:to>
    <xdr:sp macro="" textlink="">
      <xdr:nvSpPr>
        <xdr:cNvPr id="196" name="円/楕円 195"/>
        <xdr:cNvSpPr/>
      </xdr:nvSpPr>
      <xdr:spPr>
        <a:xfrm>
          <a:off x="2857500" y="134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38333</xdr:rowOff>
    </xdr:from>
    <xdr:ext cx="469744" cy="259045"/>
    <xdr:sp macro="" textlink="">
      <xdr:nvSpPr>
        <xdr:cNvPr id="197" name="テキスト ボックス 196"/>
        <xdr:cNvSpPr txBox="1"/>
      </xdr:nvSpPr>
      <xdr:spPr>
        <a:xfrm>
          <a:off x="2673427" y="135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117323</xdr:rowOff>
    </xdr:from>
    <xdr:to>
      <xdr:col>3</xdr:col>
      <xdr:colOff>3175</xdr:colOff>
      <xdr:row>79</xdr:row>
      <xdr:rowOff>47473</xdr:rowOff>
    </xdr:to>
    <xdr:sp macro="" textlink="">
      <xdr:nvSpPr>
        <xdr:cNvPr id="198" name="円/楕円 197"/>
        <xdr:cNvSpPr/>
      </xdr:nvSpPr>
      <xdr:spPr>
        <a:xfrm>
          <a:off x="1968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38600</xdr:rowOff>
    </xdr:from>
    <xdr:ext cx="469744" cy="259045"/>
    <xdr:sp macro="" textlink="">
      <xdr:nvSpPr>
        <xdr:cNvPr id="199" name="テキスト ボックス 198"/>
        <xdr:cNvSpPr txBox="1"/>
      </xdr:nvSpPr>
      <xdr:spPr>
        <a:xfrm>
          <a:off x="1784427"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118238</xdr:rowOff>
    </xdr:from>
    <xdr:to>
      <xdr:col>1</xdr:col>
      <xdr:colOff>485775</xdr:colOff>
      <xdr:row>79</xdr:row>
      <xdr:rowOff>48388</xdr:rowOff>
    </xdr:to>
    <xdr:sp macro="" textlink="">
      <xdr:nvSpPr>
        <xdr:cNvPr id="200" name="円/楕円 199"/>
        <xdr:cNvSpPr/>
      </xdr:nvSpPr>
      <xdr:spPr>
        <a:xfrm>
          <a:off x="1079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39515</xdr:rowOff>
    </xdr:from>
    <xdr:ext cx="469744" cy="259045"/>
    <xdr:sp macro="" textlink="">
      <xdr:nvSpPr>
        <xdr:cNvPr id="201" name="テキスト ボックス 200"/>
        <xdr:cNvSpPr txBox="1"/>
      </xdr:nvSpPr>
      <xdr:spPr>
        <a:xfrm>
          <a:off x="895427"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136252</xdr:rowOff>
    </xdr:from>
    <xdr:to>
      <xdr:col>6</xdr:col>
      <xdr:colOff>511175</xdr:colOff>
      <xdr:row>92</xdr:row>
      <xdr:rowOff>68892</xdr:rowOff>
    </xdr:to>
    <xdr:cxnSp macro="">
      <xdr:nvCxnSpPr>
        <xdr:cNvPr id="231" name="直線コネクタ 230"/>
        <xdr:cNvCxnSpPr/>
      </xdr:nvCxnSpPr>
      <xdr:spPr>
        <a:xfrm flipV="1">
          <a:off x="3797300" y="15738202"/>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68892</xdr:rowOff>
    </xdr:from>
    <xdr:to>
      <xdr:col>5</xdr:col>
      <xdr:colOff>358775</xdr:colOff>
      <xdr:row>92</xdr:row>
      <xdr:rowOff>153663</xdr:rowOff>
    </xdr:to>
    <xdr:cxnSp macro="">
      <xdr:nvCxnSpPr>
        <xdr:cNvPr id="234" name="直線コネクタ 233"/>
        <xdr:cNvCxnSpPr/>
      </xdr:nvCxnSpPr>
      <xdr:spPr>
        <a:xfrm flipV="1">
          <a:off x="2908300" y="15842292"/>
          <a:ext cx="8890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47180</xdr:rowOff>
    </xdr:from>
    <xdr:to>
      <xdr:col>5</xdr:col>
      <xdr:colOff>409575</xdr:colOff>
      <xdr:row>93</xdr:row>
      <xdr:rowOff>148780</xdr:rowOff>
    </xdr:to>
    <xdr:sp macro="" textlink="">
      <xdr:nvSpPr>
        <xdr:cNvPr id="235" name="フローチャート : 判断 234"/>
        <xdr:cNvSpPr/>
      </xdr:nvSpPr>
      <xdr:spPr>
        <a:xfrm>
          <a:off x="3746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139907</xdr:rowOff>
    </xdr:from>
    <xdr:ext cx="534377" cy="259045"/>
    <xdr:sp macro="" textlink="">
      <xdr:nvSpPr>
        <xdr:cNvPr id="236" name="テキスト ボックス 235"/>
        <xdr:cNvSpPr txBox="1"/>
      </xdr:nvSpPr>
      <xdr:spPr>
        <a:xfrm>
          <a:off x="3530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153663</xdr:rowOff>
    </xdr:from>
    <xdr:to>
      <xdr:col>4</xdr:col>
      <xdr:colOff>155575</xdr:colOff>
      <xdr:row>93</xdr:row>
      <xdr:rowOff>106496</xdr:rowOff>
    </xdr:to>
    <xdr:cxnSp macro="">
      <xdr:nvCxnSpPr>
        <xdr:cNvPr id="237" name="直線コネクタ 236"/>
        <xdr:cNvCxnSpPr/>
      </xdr:nvCxnSpPr>
      <xdr:spPr>
        <a:xfrm flipV="1">
          <a:off x="2019300" y="15927063"/>
          <a:ext cx="889000" cy="1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106496</xdr:rowOff>
    </xdr:from>
    <xdr:to>
      <xdr:col>2</xdr:col>
      <xdr:colOff>638175</xdr:colOff>
      <xdr:row>93</xdr:row>
      <xdr:rowOff>129908</xdr:rowOff>
    </xdr:to>
    <xdr:cxnSp macro="">
      <xdr:nvCxnSpPr>
        <xdr:cNvPr id="240" name="直線コネクタ 239"/>
        <xdr:cNvCxnSpPr/>
      </xdr:nvCxnSpPr>
      <xdr:spPr>
        <a:xfrm flipV="1">
          <a:off x="1130300" y="16051346"/>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85452</xdr:rowOff>
    </xdr:from>
    <xdr:to>
      <xdr:col>6</xdr:col>
      <xdr:colOff>561975</xdr:colOff>
      <xdr:row>92</xdr:row>
      <xdr:rowOff>15602</xdr:rowOff>
    </xdr:to>
    <xdr:sp macro="" textlink="">
      <xdr:nvSpPr>
        <xdr:cNvPr id="250" name="円/楕円 249"/>
        <xdr:cNvSpPr/>
      </xdr:nvSpPr>
      <xdr:spPr>
        <a:xfrm>
          <a:off x="4584700" y="156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108329</xdr:rowOff>
    </xdr:from>
    <xdr:ext cx="599010" cy="259045"/>
    <xdr:sp macro="" textlink="">
      <xdr:nvSpPr>
        <xdr:cNvPr id="251" name="扶助費該当値テキスト"/>
        <xdr:cNvSpPr txBox="1"/>
      </xdr:nvSpPr>
      <xdr:spPr>
        <a:xfrm>
          <a:off x="4686300" y="155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107,181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18092</xdr:rowOff>
    </xdr:from>
    <xdr:to>
      <xdr:col>5</xdr:col>
      <xdr:colOff>409575</xdr:colOff>
      <xdr:row>92</xdr:row>
      <xdr:rowOff>119692</xdr:rowOff>
    </xdr:to>
    <xdr:sp macro="" textlink="">
      <xdr:nvSpPr>
        <xdr:cNvPr id="252" name="円/楕円 251"/>
        <xdr:cNvSpPr/>
      </xdr:nvSpPr>
      <xdr:spPr>
        <a:xfrm>
          <a:off x="37465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136219</xdr:rowOff>
    </xdr:from>
    <xdr:ext cx="599010" cy="259045"/>
    <xdr:sp macro="" textlink="">
      <xdr:nvSpPr>
        <xdr:cNvPr id="253" name="テキスト ボックス 252"/>
        <xdr:cNvSpPr txBox="1"/>
      </xdr:nvSpPr>
      <xdr:spPr>
        <a:xfrm>
          <a:off x="3497794" y="1556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102863</xdr:rowOff>
    </xdr:from>
    <xdr:to>
      <xdr:col>4</xdr:col>
      <xdr:colOff>206375</xdr:colOff>
      <xdr:row>93</xdr:row>
      <xdr:rowOff>33013</xdr:rowOff>
    </xdr:to>
    <xdr:sp macro="" textlink="">
      <xdr:nvSpPr>
        <xdr:cNvPr id="254" name="円/楕円 253"/>
        <xdr:cNvSpPr/>
      </xdr:nvSpPr>
      <xdr:spPr>
        <a:xfrm>
          <a:off x="2857500" y="15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49540</xdr:rowOff>
    </xdr:from>
    <xdr:ext cx="534377" cy="259045"/>
    <xdr:sp macro="" textlink="">
      <xdr:nvSpPr>
        <xdr:cNvPr id="255" name="テキスト ボックス 254"/>
        <xdr:cNvSpPr txBox="1"/>
      </xdr:nvSpPr>
      <xdr:spPr>
        <a:xfrm>
          <a:off x="2641111" y="15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55696</xdr:rowOff>
    </xdr:from>
    <xdr:to>
      <xdr:col>3</xdr:col>
      <xdr:colOff>3175</xdr:colOff>
      <xdr:row>93</xdr:row>
      <xdr:rowOff>157296</xdr:rowOff>
    </xdr:to>
    <xdr:sp macro="" textlink="">
      <xdr:nvSpPr>
        <xdr:cNvPr id="256" name="円/楕円 255"/>
        <xdr:cNvSpPr/>
      </xdr:nvSpPr>
      <xdr:spPr>
        <a:xfrm>
          <a:off x="1968500" y="160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2373</xdr:rowOff>
    </xdr:from>
    <xdr:ext cx="534377" cy="259045"/>
    <xdr:sp macro="" textlink="">
      <xdr:nvSpPr>
        <xdr:cNvPr id="257" name="テキスト ボックス 256"/>
        <xdr:cNvSpPr txBox="1"/>
      </xdr:nvSpPr>
      <xdr:spPr>
        <a:xfrm>
          <a:off x="1752111" y="157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79108</xdr:rowOff>
    </xdr:from>
    <xdr:to>
      <xdr:col>1</xdr:col>
      <xdr:colOff>485775</xdr:colOff>
      <xdr:row>94</xdr:row>
      <xdr:rowOff>9258</xdr:rowOff>
    </xdr:to>
    <xdr:sp macro="" textlink="">
      <xdr:nvSpPr>
        <xdr:cNvPr id="258" name="円/楕円 257"/>
        <xdr:cNvSpPr/>
      </xdr:nvSpPr>
      <xdr:spPr>
        <a:xfrm>
          <a:off x="1079500" y="160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25785</xdr:rowOff>
    </xdr:from>
    <xdr:ext cx="534377" cy="259045"/>
    <xdr:sp macro="" textlink="">
      <xdr:nvSpPr>
        <xdr:cNvPr id="259" name="テキスト ボックス 258"/>
        <xdr:cNvSpPr txBox="1"/>
      </xdr:nvSpPr>
      <xdr:spPr>
        <a:xfrm>
          <a:off x="863111" y="157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124656</xdr:rowOff>
    </xdr:from>
    <xdr:to>
      <xdr:col>15</xdr:col>
      <xdr:colOff>180975</xdr:colOff>
      <xdr:row>37</xdr:row>
      <xdr:rowOff>136728</xdr:rowOff>
    </xdr:to>
    <xdr:cxnSp macro="">
      <xdr:nvCxnSpPr>
        <xdr:cNvPr id="290" name="直線コネクタ 289"/>
        <xdr:cNvCxnSpPr/>
      </xdr:nvCxnSpPr>
      <xdr:spPr>
        <a:xfrm flipV="1">
          <a:off x="9639300" y="6468306"/>
          <a:ext cx="838200" cy="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136728</xdr:rowOff>
    </xdr:from>
    <xdr:to>
      <xdr:col>14</xdr:col>
      <xdr:colOff>28575</xdr:colOff>
      <xdr:row>37</xdr:row>
      <xdr:rowOff>160927</xdr:rowOff>
    </xdr:to>
    <xdr:cxnSp macro="">
      <xdr:nvCxnSpPr>
        <xdr:cNvPr id="293" name="直線コネクタ 292"/>
        <xdr:cNvCxnSpPr/>
      </xdr:nvCxnSpPr>
      <xdr:spPr>
        <a:xfrm flipV="1">
          <a:off x="8750300" y="648037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39424</xdr:rowOff>
    </xdr:from>
    <xdr:to>
      <xdr:col>14</xdr:col>
      <xdr:colOff>79375</xdr:colOff>
      <xdr:row>35</xdr:row>
      <xdr:rowOff>141024</xdr:rowOff>
    </xdr:to>
    <xdr:sp macro="" textlink="">
      <xdr:nvSpPr>
        <xdr:cNvPr id="294" name="フローチャート : 判断 293"/>
        <xdr:cNvSpPr/>
      </xdr:nvSpPr>
      <xdr:spPr>
        <a:xfrm>
          <a:off x="9588500" y="60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157551</xdr:rowOff>
    </xdr:from>
    <xdr:ext cx="534377" cy="259045"/>
    <xdr:sp macro="" textlink="">
      <xdr:nvSpPr>
        <xdr:cNvPr id="295" name="テキスト ボックス 294"/>
        <xdr:cNvSpPr txBox="1"/>
      </xdr:nvSpPr>
      <xdr:spPr>
        <a:xfrm>
          <a:off x="9372111" y="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160927</xdr:rowOff>
    </xdr:from>
    <xdr:to>
      <xdr:col>12</xdr:col>
      <xdr:colOff>511175</xdr:colOff>
      <xdr:row>37</xdr:row>
      <xdr:rowOff>165499</xdr:rowOff>
    </xdr:to>
    <xdr:cxnSp macro="">
      <xdr:nvCxnSpPr>
        <xdr:cNvPr id="296" name="直線コネクタ 295"/>
        <xdr:cNvCxnSpPr/>
      </xdr:nvCxnSpPr>
      <xdr:spPr>
        <a:xfrm flipV="1">
          <a:off x="7861300" y="65045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165499</xdr:rowOff>
    </xdr:from>
    <xdr:to>
      <xdr:col>11</xdr:col>
      <xdr:colOff>307975</xdr:colOff>
      <xdr:row>38</xdr:row>
      <xdr:rowOff>939</xdr:rowOff>
    </xdr:to>
    <xdr:cxnSp macro="">
      <xdr:nvCxnSpPr>
        <xdr:cNvPr id="299" name="直線コネクタ 298"/>
        <xdr:cNvCxnSpPr/>
      </xdr:nvCxnSpPr>
      <xdr:spPr>
        <a:xfrm flipV="1">
          <a:off x="6972300" y="6509149"/>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73856</xdr:rowOff>
    </xdr:from>
    <xdr:to>
      <xdr:col>15</xdr:col>
      <xdr:colOff>231775</xdr:colOff>
      <xdr:row>38</xdr:row>
      <xdr:rowOff>4006</xdr:rowOff>
    </xdr:to>
    <xdr:sp macro="" textlink="">
      <xdr:nvSpPr>
        <xdr:cNvPr id="309" name="円/楕円 308"/>
        <xdr:cNvSpPr/>
      </xdr:nvSpPr>
      <xdr:spPr>
        <a:xfrm>
          <a:off x="10426700" y="64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52283</xdr:rowOff>
    </xdr:from>
    <xdr:ext cx="534377" cy="259045"/>
    <xdr:sp macro="" textlink="">
      <xdr:nvSpPr>
        <xdr:cNvPr id="310" name="補助費等該当値テキスト"/>
        <xdr:cNvSpPr txBox="1"/>
      </xdr:nvSpPr>
      <xdr:spPr>
        <a:xfrm>
          <a:off x="10528300" y="63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85928</xdr:rowOff>
    </xdr:from>
    <xdr:to>
      <xdr:col>14</xdr:col>
      <xdr:colOff>79375</xdr:colOff>
      <xdr:row>38</xdr:row>
      <xdr:rowOff>16078</xdr:rowOff>
    </xdr:to>
    <xdr:sp macro="" textlink="">
      <xdr:nvSpPr>
        <xdr:cNvPr id="311" name="円/楕円 310"/>
        <xdr:cNvSpPr/>
      </xdr:nvSpPr>
      <xdr:spPr>
        <a:xfrm>
          <a:off x="9588500" y="64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7205</xdr:rowOff>
    </xdr:from>
    <xdr:ext cx="534377" cy="259045"/>
    <xdr:sp macro="" textlink="">
      <xdr:nvSpPr>
        <xdr:cNvPr id="312" name="テキスト ボックス 311"/>
        <xdr:cNvSpPr txBox="1"/>
      </xdr:nvSpPr>
      <xdr:spPr>
        <a:xfrm>
          <a:off x="9372111" y="65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110127</xdr:rowOff>
    </xdr:from>
    <xdr:to>
      <xdr:col>12</xdr:col>
      <xdr:colOff>561975</xdr:colOff>
      <xdr:row>38</xdr:row>
      <xdr:rowOff>40277</xdr:rowOff>
    </xdr:to>
    <xdr:sp macro="" textlink="">
      <xdr:nvSpPr>
        <xdr:cNvPr id="313" name="円/楕円 312"/>
        <xdr:cNvSpPr/>
      </xdr:nvSpPr>
      <xdr:spPr>
        <a:xfrm>
          <a:off x="8699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31404</xdr:rowOff>
    </xdr:from>
    <xdr:ext cx="534377" cy="259045"/>
    <xdr:sp macro="" textlink="">
      <xdr:nvSpPr>
        <xdr:cNvPr id="314" name="テキスト ボックス 313"/>
        <xdr:cNvSpPr txBox="1"/>
      </xdr:nvSpPr>
      <xdr:spPr>
        <a:xfrm>
          <a:off x="8483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114699</xdr:rowOff>
    </xdr:from>
    <xdr:to>
      <xdr:col>11</xdr:col>
      <xdr:colOff>358775</xdr:colOff>
      <xdr:row>38</xdr:row>
      <xdr:rowOff>44849</xdr:rowOff>
    </xdr:to>
    <xdr:sp macro="" textlink="">
      <xdr:nvSpPr>
        <xdr:cNvPr id="315" name="円/楕円 314"/>
        <xdr:cNvSpPr/>
      </xdr:nvSpPr>
      <xdr:spPr>
        <a:xfrm>
          <a:off x="78105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35976</xdr:rowOff>
    </xdr:from>
    <xdr:ext cx="534377" cy="259045"/>
    <xdr:sp macro="" textlink="">
      <xdr:nvSpPr>
        <xdr:cNvPr id="316" name="テキスト ボックス 315"/>
        <xdr:cNvSpPr txBox="1"/>
      </xdr:nvSpPr>
      <xdr:spPr>
        <a:xfrm>
          <a:off x="7594111" y="65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121590</xdr:rowOff>
    </xdr:from>
    <xdr:to>
      <xdr:col>10</xdr:col>
      <xdr:colOff>155575</xdr:colOff>
      <xdr:row>38</xdr:row>
      <xdr:rowOff>51739</xdr:rowOff>
    </xdr:to>
    <xdr:sp macro="" textlink="">
      <xdr:nvSpPr>
        <xdr:cNvPr id="317" name="円/楕円 316"/>
        <xdr:cNvSpPr/>
      </xdr:nvSpPr>
      <xdr:spPr>
        <a:xfrm>
          <a:off x="6921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42866</xdr:rowOff>
    </xdr:from>
    <xdr:ext cx="534377" cy="259045"/>
    <xdr:sp macro="" textlink="">
      <xdr:nvSpPr>
        <xdr:cNvPr id="318" name="テキスト ボックス 317"/>
        <xdr:cNvSpPr txBox="1"/>
      </xdr:nvSpPr>
      <xdr:spPr>
        <a:xfrm>
          <a:off x="6705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109262</xdr:rowOff>
    </xdr:from>
    <xdr:to>
      <xdr:col>15</xdr:col>
      <xdr:colOff>180975</xdr:colOff>
      <xdr:row>58</xdr:row>
      <xdr:rowOff>113737</xdr:rowOff>
    </xdr:to>
    <xdr:cxnSp macro="">
      <xdr:nvCxnSpPr>
        <xdr:cNvPr id="349" name="直線コネクタ 348"/>
        <xdr:cNvCxnSpPr/>
      </xdr:nvCxnSpPr>
      <xdr:spPr>
        <a:xfrm>
          <a:off x="9639300" y="10053362"/>
          <a:ext cx="8382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109262</xdr:rowOff>
    </xdr:from>
    <xdr:to>
      <xdr:col>14</xdr:col>
      <xdr:colOff>28575</xdr:colOff>
      <xdr:row>58</xdr:row>
      <xdr:rowOff>125971</xdr:rowOff>
    </xdr:to>
    <xdr:cxnSp macro="">
      <xdr:nvCxnSpPr>
        <xdr:cNvPr id="352" name="直線コネクタ 351"/>
        <xdr:cNvCxnSpPr/>
      </xdr:nvCxnSpPr>
      <xdr:spPr>
        <a:xfrm flipV="1">
          <a:off x="8750300" y="10053362"/>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79987</xdr:rowOff>
    </xdr:from>
    <xdr:to>
      <xdr:col>14</xdr:col>
      <xdr:colOff>79375</xdr:colOff>
      <xdr:row>59</xdr:row>
      <xdr:rowOff>10137</xdr:rowOff>
    </xdr:to>
    <xdr:sp macro="" textlink="">
      <xdr:nvSpPr>
        <xdr:cNvPr id="353" name="フローチャート : 判断 352"/>
        <xdr:cNvSpPr/>
      </xdr:nvSpPr>
      <xdr:spPr>
        <a:xfrm>
          <a:off x="9588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1264</xdr:rowOff>
    </xdr:from>
    <xdr:ext cx="534377" cy="259045"/>
    <xdr:sp macro="" textlink="">
      <xdr:nvSpPr>
        <xdr:cNvPr id="354" name="テキスト ボックス 353"/>
        <xdr:cNvSpPr txBox="1"/>
      </xdr:nvSpPr>
      <xdr:spPr>
        <a:xfrm>
          <a:off x="9372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125971</xdr:rowOff>
    </xdr:from>
    <xdr:to>
      <xdr:col>12</xdr:col>
      <xdr:colOff>511175</xdr:colOff>
      <xdr:row>58</xdr:row>
      <xdr:rowOff>128407</xdr:rowOff>
    </xdr:to>
    <xdr:cxnSp macro="">
      <xdr:nvCxnSpPr>
        <xdr:cNvPr id="355" name="直線コネクタ 354"/>
        <xdr:cNvCxnSpPr/>
      </xdr:nvCxnSpPr>
      <xdr:spPr>
        <a:xfrm flipV="1">
          <a:off x="7861300" y="1007007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128407</xdr:rowOff>
    </xdr:from>
    <xdr:to>
      <xdr:col>11</xdr:col>
      <xdr:colOff>307975</xdr:colOff>
      <xdr:row>58</xdr:row>
      <xdr:rowOff>149959</xdr:rowOff>
    </xdr:to>
    <xdr:cxnSp macro="">
      <xdr:nvCxnSpPr>
        <xdr:cNvPr id="358" name="直線コネクタ 357"/>
        <xdr:cNvCxnSpPr/>
      </xdr:nvCxnSpPr>
      <xdr:spPr>
        <a:xfrm flipV="1">
          <a:off x="6972300" y="10072507"/>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62937</xdr:rowOff>
    </xdr:from>
    <xdr:to>
      <xdr:col>15</xdr:col>
      <xdr:colOff>231775</xdr:colOff>
      <xdr:row>58</xdr:row>
      <xdr:rowOff>164537</xdr:rowOff>
    </xdr:to>
    <xdr:sp macro="" textlink="">
      <xdr:nvSpPr>
        <xdr:cNvPr id="368" name="円/楕円 367"/>
        <xdr:cNvSpPr/>
      </xdr:nvSpPr>
      <xdr:spPr>
        <a:xfrm>
          <a:off x="10426700" y="100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85814</xdr:rowOff>
    </xdr:from>
    <xdr:ext cx="534377" cy="259045"/>
    <xdr:sp macro="" textlink="">
      <xdr:nvSpPr>
        <xdr:cNvPr id="369" name="普通建設事業費該当値テキスト"/>
        <xdr:cNvSpPr txBox="1"/>
      </xdr:nvSpPr>
      <xdr:spPr>
        <a:xfrm>
          <a:off x="10528300" y="985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58462</xdr:rowOff>
    </xdr:from>
    <xdr:to>
      <xdr:col>14</xdr:col>
      <xdr:colOff>79375</xdr:colOff>
      <xdr:row>58</xdr:row>
      <xdr:rowOff>160062</xdr:rowOff>
    </xdr:to>
    <xdr:sp macro="" textlink="">
      <xdr:nvSpPr>
        <xdr:cNvPr id="370" name="円/楕円 369"/>
        <xdr:cNvSpPr/>
      </xdr:nvSpPr>
      <xdr:spPr>
        <a:xfrm>
          <a:off x="9588500" y="100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5139</xdr:rowOff>
    </xdr:from>
    <xdr:ext cx="534377" cy="259045"/>
    <xdr:sp macro="" textlink="">
      <xdr:nvSpPr>
        <xdr:cNvPr id="371" name="テキスト ボックス 370"/>
        <xdr:cNvSpPr txBox="1"/>
      </xdr:nvSpPr>
      <xdr:spPr>
        <a:xfrm>
          <a:off x="9372111" y="977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75171</xdr:rowOff>
    </xdr:from>
    <xdr:to>
      <xdr:col>12</xdr:col>
      <xdr:colOff>561975</xdr:colOff>
      <xdr:row>59</xdr:row>
      <xdr:rowOff>5321</xdr:rowOff>
    </xdr:to>
    <xdr:sp macro="" textlink="">
      <xdr:nvSpPr>
        <xdr:cNvPr id="372" name="円/楕円 371"/>
        <xdr:cNvSpPr/>
      </xdr:nvSpPr>
      <xdr:spPr>
        <a:xfrm>
          <a:off x="8699500" y="100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167898</xdr:rowOff>
    </xdr:from>
    <xdr:ext cx="534377" cy="259045"/>
    <xdr:sp macro="" textlink="">
      <xdr:nvSpPr>
        <xdr:cNvPr id="373" name="テキスト ボックス 372"/>
        <xdr:cNvSpPr txBox="1"/>
      </xdr:nvSpPr>
      <xdr:spPr>
        <a:xfrm>
          <a:off x="8483111" y="101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77607</xdr:rowOff>
    </xdr:from>
    <xdr:to>
      <xdr:col>11</xdr:col>
      <xdr:colOff>358775</xdr:colOff>
      <xdr:row>59</xdr:row>
      <xdr:rowOff>7757</xdr:rowOff>
    </xdr:to>
    <xdr:sp macro="" textlink="">
      <xdr:nvSpPr>
        <xdr:cNvPr id="374" name="円/楕円 373"/>
        <xdr:cNvSpPr/>
      </xdr:nvSpPr>
      <xdr:spPr>
        <a:xfrm>
          <a:off x="7810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170334</xdr:rowOff>
    </xdr:from>
    <xdr:ext cx="534377" cy="259045"/>
    <xdr:sp macro="" textlink="">
      <xdr:nvSpPr>
        <xdr:cNvPr id="375" name="テキスト ボックス 374"/>
        <xdr:cNvSpPr txBox="1"/>
      </xdr:nvSpPr>
      <xdr:spPr>
        <a:xfrm>
          <a:off x="7594111" y="101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99159</xdr:rowOff>
    </xdr:from>
    <xdr:to>
      <xdr:col>10</xdr:col>
      <xdr:colOff>155575</xdr:colOff>
      <xdr:row>59</xdr:row>
      <xdr:rowOff>29309</xdr:rowOff>
    </xdr:to>
    <xdr:sp macro="" textlink="">
      <xdr:nvSpPr>
        <xdr:cNvPr id="376" name="円/楕円 375"/>
        <xdr:cNvSpPr/>
      </xdr:nvSpPr>
      <xdr:spPr>
        <a:xfrm>
          <a:off x="6921500" y="10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20436</xdr:rowOff>
    </xdr:from>
    <xdr:ext cx="534377" cy="259045"/>
    <xdr:sp macro="" textlink="">
      <xdr:nvSpPr>
        <xdr:cNvPr id="377" name="テキスト ボックス 376"/>
        <xdr:cNvSpPr txBox="1"/>
      </xdr:nvSpPr>
      <xdr:spPr>
        <a:xfrm>
          <a:off x="6705111" y="10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52445</xdr:rowOff>
    </xdr:from>
    <xdr:to>
      <xdr:col>15</xdr:col>
      <xdr:colOff>180975</xdr:colOff>
      <xdr:row>79</xdr:row>
      <xdr:rowOff>57559</xdr:rowOff>
    </xdr:to>
    <xdr:cxnSp macro="">
      <xdr:nvCxnSpPr>
        <xdr:cNvPr id="408" name="直線コネクタ 407"/>
        <xdr:cNvCxnSpPr/>
      </xdr:nvCxnSpPr>
      <xdr:spPr>
        <a:xfrm flipV="1">
          <a:off x="9639300" y="13596995"/>
          <a:ext cx="8382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47334</xdr:rowOff>
    </xdr:from>
    <xdr:to>
      <xdr:col>14</xdr:col>
      <xdr:colOff>28575</xdr:colOff>
      <xdr:row>79</xdr:row>
      <xdr:rowOff>57559</xdr:rowOff>
    </xdr:to>
    <xdr:cxnSp macro="">
      <xdr:nvCxnSpPr>
        <xdr:cNvPr id="411" name="直線コネクタ 410"/>
        <xdr:cNvCxnSpPr/>
      </xdr:nvCxnSpPr>
      <xdr:spPr>
        <a:xfrm>
          <a:off x="8750300" y="13591884"/>
          <a:ext cx="8890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153526</xdr:rowOff>
    </xdr:from>
    <xdr:to>
      <xdr:col>14</xdr:col>
      <xdr:colOff>79375</xdr:colOff>
      <xdr:row>79</xdr:row>
      <xdr:rowOff>83676</xdr:rowOff>
    </xdr:to>
    <xdr:sp macro="" textlink="">
      <xdr:nvSpPr>
        <xdr:cNvPr id="412" name="フローチャート : 判断 411"/>
        <xdr:cNvSpPr/>
      </xdr:nvSpPr>
      <xdr:spPr>
        <a:xfrm>
          <a:off x="9588500" y="135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100203</xdr:rowOff>
    </xdr:from>
    <xdr:ext cx="534377" cy="259045"/>
    <xdr:sp macro="" textlink="">
      <xdr:nvSpPr>
        <xdr:cNvPr id="413" name="テキスト ボックス 412"/>
        <xdr:cNvSpPr txBox="1"/>
      </xdr:nvSpPr>
      <xdr:spPr>
        <a:xfrm>
          <a:off x="9372111" y="133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1645</xdr:rowOff>
    </xdr:from>
    <xdr:to>
      <xdr:col>15</xdr:col>
      <xdr:colOff>231775</xdr:colOff>
      <xdr:row>79</xdr:row>
      <xdr:rowOff>103245</xdr:rowOff>
    </xdr:to>
    <xdr:sp macro="" textlink="">
      <xdr:nvSpPr>
        <xdr:cNvPr id="421" name="円/楕円 420"/>
        <xdr:cNvSpPr/>
      </xdr:nvSpPr>
      <xdr:spPr>
        <a:xfrm>
          <a:off x="10426700" y="135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132472</xdr:rowOff>
    </xdr:from>
    <xdr:ext cx="534377" cy="259045"/>
    <xdr:sp macro="" textlink="">
      <xdr:nvSpPr>
        <xdr:cNvPr id="422" name="普通建設事業費 （ うち新規整備　）該当値テキスト"/>
        <xdr:cNvSpPr txBox="1"/>
      </xdr:nvSpPr>
      <xdr:spPr>
        <a:xfrm>
          <a:off x="10528300" y="13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6759</xdr:rowOff>
    </xdr:from>
    <xdr:to>
      <xdr:col>14</xdr:col>
      <xdr:colOff>79375</xdr:colOff>
      <xdr:row>79</xdr:row>
      <xdr:rowOff>108359</xdr:rowOff>
    </xdr:to>
    <xdr:sp macro="" textlink="">
      <xdr:nvSpPr>
        <xdr:cNvPr id="423" name="円/楕円 422"/>
        <xdr:cNvSpPr/>
      </xdr:nvSpPr>
      <xdr:spPr>
        <a:xfrm>
          <a:off x="9588500" y="135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99486</xdr:rowOff>
    </xdr:from>
    <xdr:ext cx="534377" cy="259045"/>
    <xdr:sp macro="" textlink="">
      <xdr:nvSpPr>
        <xdr:cNvPr id="424" name="テキスト ボックス 423"/>
        <xdr:cNvSpPr txBox="1"/>
      </xdr:nvSpPr>
      <xdr:spPr>
        <a:xfrm>
          <a:off x="9372111" y="136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167984</xdr:rowOff>
    </xdr:from>
    <xdr:to>
      <xdr:col>12</xdr:col>
      <xdr:colOff>561975</xdr:colOff>
      <xdr:row>79</xdr:row>
      <xdr:rowOff>98134</xdr:rowOff>
    </xdr:to>
    <xdr:sp macro="" textlink="">
      <xdr:nvSpPr>
        <xdr:cNvPr id="425" name="円/楕円 424"/>
        <xdr:cNvSpPr/>
      </xdr:nvSpPr>
      <xdr:spPr>
        <a:xfrm>
          <a:off x="8699500" y="135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89261</xdr:rowOff>
    </xdr:from>
    <xdr:ext cx="534377" cy="259045"/>
    <xdr:sp macro="" textlink="">
      <xdr:nvSpPr>
        <xdr:cNvPr id="426" name="テキスト ボックス 425"/>
        <xdr:cNvSpPr txBox="1"/>
      </xdr:nvSpPr>
      <xdr:spPr>
        <a:xfrm>
          <a:off x="8483111" y="1363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168275</xdr:rowOff>
    </xdr:from>
    <xdr:to>
      <xdr:col>15</xdr:col>
      <xdr:colOff>180975</xdr:colOff>
      <xdr:row>95</xdr:row>
      <xdr:rowOff>121920</xdr:rowOff>
    </xdr:to>
    <xdr:cxnSp macro="">
      <xdr:nvCxnSpPr>
        <xdr:cNvPr id="455" name="直線コネクタ 454"/>
        <xdr:cNvCxnSpPr/>
      </xdr:nvCxnSpPr>
      <xdr:spPr>
        <a:xfrm>
          <a:off x="9639300" y="16284575"/>
          <a:ext cx="8382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168275</xdr:rowOff>
    </xdr:from>
    <xdr:to>
      <xdr:col>14</xdr:col>
      <xdr:colOff>28575</xdr:colOff>
      <xdr:row>95</xdr:row>
      <xdr:rowOff>154521</xdr:rowOff>
    </xdr:to>
    <xdr:cxnSp macro="">
      <xdr:nvCxnSpPr>
        <xdr:cNvPr id="458" name="直線コネクタ 457"/>
        <xdr:cNvCxnSpPr/>
      </xdr:nvCxnSpPr>
      <xdr:spPr>
        <a:xfrm flipV="1">
          <a:off x="8750300" y="16284575"/>
          <a:ext cx="889000" cy="1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106972</xdr:rowOff>
    </xdr:from>
    <xdr:to>
      <xdr:col>14</xdr:col>
      <xdr:colOff>79375</xdr:colOff>
      <xdr:row>97</xdr:row>
      <xdr:rowOff>37122</xdr:rowOff>
    </xdr:to>
    <xdr:sp macro="" textlink="">
      <xdr:nvSpPr>
        <xdr:cNvPr id="459" name="フローチャート : 判断 458"/>
        <xdr:cNvSpPr/>
      </xdr:nvSpPr>
      <xdr:spPr>
        <a:xfrm>
          <a:off x="9588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28249</xdr:rowOff>
    </xdr:from>
    <xdr:ext cx="534377" cy="259045"/>
    <xdr:sp macro="" textlink="">
      <xdr:nvSpPr>
        <xdr:cNvPr id="460" name="テキスト ボックス 459"/>
        <xdr:cNvSpPr txBox="1"/>
      </xdr:nvSpPr>
      <xdr:spPr>
        <a:xfrm>
          <a:off x="9372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71120</xdr:rowOff>
    </xdr:from>
    <xdr:to>
      <xdr:col>15</xdr:col>
      <xdr:colOff>231775</xdr:colOff>
      <xdr:row>96</xdr:row>
      <xdr:rowOff>1270</xdr:rowOff>
    </xdr:to>
    <xdr:sp macro="" textlink="">
      <xdr:nvSpPr>
        <xdr:cNvPr id="468" name="円/楕円 467"/>
        <xdr:cNvSpPr/>
      </xdr:nvSpPr>
      <xdr:spPr>
        <a:xfrm>
          <a:off x="104267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93997</xdr:rowOff>
    </xdr:from>
    <xdr:ext cx="534377" cy="259045"/>
    <xdr:sp macro="" textlink="">
      <xdr:nvSpPr>
        <xdr:cNvPr id="469" name="普通建設事業費 （ うち更新整備　）該当値テキスト"/>
        <xdr:cNvSpPr txBox="1"/>
      </xdr:nvSpPr>
      <xdr:spPr>
        <a:xfrm>
          <a:off x="10528300" y="162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47,900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117475</xdr:rowOff>
    </xdr:from>
    <xdr:to>
      <xdr:col>14</xdr:col>
      <xdr:colOff>79375</xdr:colOff>
      <xdr:row>95</xdr:row>
      <xdr:rowOff>47625</xdr:rowOff>
    </xdr:to>
    <xdr:sp macro="" textlink="">
      <xdr:nvSpPr>
        <xdr:cNvPr id="470" name="円/楕円 469"/>
        <xdr:cNvSpPr/>
      </xdr:nvSpPr>
      <xdr:spPr>
        <a:xfrm>
          <a:off x="9588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64152</xdr:rowOff>
    </xdr:from>
    <xdr:ext cx="534377" cy="259045"/>
    <xdr:sp macro="" textlink="">
      <xdr:nvSpPr>
        <xdr:cNvPr id="471" name="テキスト ボックス 470"/>
        <xdr:cNvSpPr txBox="1"/>
      </xdr:nvSpPr>
      <xdr:spPr>
        <a:xfrm>
          <a:off x="9372111" y="160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103721</xdr:rowOff>
    </xdr:from>
    <xdr:to>
      <xdr:col>12</xdr:col>
      <xdr:colOff>561975</xdr:colOff>
      <xdr:row>96</xdr:row>
      <xdr:rowOff>33871</xdr:rowOff>
    </xdr:to>
    <xdr:sp macro="" textlink="">
      <xdr:nvSpPr>
        <xdr:cNvPr id="472" name="円/楕円 471"/>
        <xdr:cNvSpPr/>
      </xdr:nvSpPr>
      <xdr:spPr>
        <a:xfrm>
          <a:off x="8699500" y="163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50398</xdr:rowOff>
    </xdr:from>
    <xdr:ext cx="534377" cy="259045"/>
    <xdr:sp macro="" textlink="">
      <xdr:nvSpPr>
        <xdr:cNvPr id="473" name="テキスト ボックス 472"/>
        <xdr:cNvSpPr txBox="1"/>
      </xdr:nvSpPr>
      <xdr:spPr>
        <a:xfrm>
          <a:off x="8483111" y="161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37638</xdr:rowOff>
    </xdr:from>
    <xdr:to>
      <xdr:col>23</xdr:col>
      <xdr:colOff>517525</xdr:colOff>
      <xdr:row>39</xdr:row>
      <xdr:rowOff>38034</xdr:rowOff>
    </xdr:to>
    <xdr:cxnSp macro="">
      <xdr:nvCxnSpPr>
        <xdr:cNvPr id="502" name="直線コネクタ 501"/>
        <xdr:cNvCxnSpPr/>
      </xdr:nvCxnSpPr>
      <xdr:spPr>
        <a:xfrm flipV="1">
          <a:off x="15481300" y="6724188"/>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35828</xdr:rowOff>
    </xdr:from>
    <xdr:to>
      <xdr:col>22</xdr:col>
      <xdr:colOff>365125</xdr:colOff>
      <xdr:row>39</xdr:row>
      <xdr:rowOff>38034</xdr:rowOff>
    </xdr:to>
    <xdr:cxnSp macro="">
      <xdr:nvCxnSpPr>
        <xdr:cNvPr id="505" name="直線コネクタ 504"/>
        <xdr:cNvCxnSpPr/>
      </xdr:nvCxnSpPr>
      <xdr:spPr>
        <a:xfrm>
          <a:off x="14592300" y="672237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146176</xdr:rowOff>
    </xdr:from>
    <xdr:to>
      <xdr:col>22</xdr:col>
      <xdr:colOff>415925</xdr:colOff>
      <xdr:row>39</xdr:row>
      <xdr:rowOff>76326</xdr:rowOff>
    </xdr:to>
    <xdr:sp macro="" textlink="">
      <xdr:nvSpPr>
        <xdr:cNvPr id="506" name="フローチャート : 判断 505"/>
        <xdr:cNvSpPr/>
      </xdr:nvSpPr>
      <xdr:spPr>
        <a:xfrm>
          <a:off x="15430500" y="666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92853</xdr:rowOff>
    </xdr:from>
    <xdr:ext cx="469744" cy="259045"/>
    <xdr:sp macro="" textlink="">
      <xdr:nvSpPr>
        <xdr:cNvPr id="507" name="テキスト ボックス 506"/>
        <xdr:cNvSpPr txBox="1"/>
      </xdr:nvSpPr>
      <xdr:spPr>
        <a:xfrm>
          <a:off x="15246427" y="6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35828</xdr:rowOff>
    </xdr:from>
    <xdr:to>
      <xdr:col>21</xdr:col>
      <xdr:colOff>161925</xdr:colOff>
      <xdr:row>39</xdr:row>
      <xdr:rowOff>44084</xdr:rowOff>
    </xdr:to>
    <xdr:cxnSp macro="">
      <xdr:nvCxnSpPr>
        <xdr:cNvPr id="508" name="直線コネクタ 507"/>
        <xdr:cNvCxnSpPr/>
      </xdr:nvCxnSpPr>
      <xdr:spPr>
        <a:xfrm flipV="1">
          <a:off x="13703300" y="6722378"/>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33820</xdr:rowOff>
    </xdr:from>
    <xdr:to>
      <xdr:col>19</xdr:col>
      <xdr:colOff>644525</xdr:colOff>
      <xdr:row>39</xdr:row>
      <xdr:rowOff>44084</xdr:rowOff>
    </xdr:to>
    <xdr:cxnSp macro="">
      <xdr:nvCxnSpPr>
        <xdr:cNvPr id="511" name="直線コネクタ 510"/>
        <xdr:cNvCxnSpPr/>
      </xdr:nvCxnSpPr>
      <xdr:spPr>
        <a:xfrm>
          <a:off x="12814300" y="6720370"/>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158288</xdr:rowOff>
    </xdr:from>
    <xdr:to>
      <xdr:col>23</xdr:col>
      <xdr:colOff>568325</xdr:colOff>
      <xdr:row>39</xdr:row>
      <xdr:rowOff>88438</xdr:rowOff>
    </xdr:to>
    <xdr:sp macro="" textlink="">
      <xdr:nvSpPr>
        <xdr:cNvPr id="521" name="円/楕円 520"/>
        <xdr:cNvSpPr/>
      </xdr:nvSpPr>
      <xdr:spPr>
        <a:xfrm>
          <a:off x="16268700" y="66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469744" cy="259045"/>
    <xdr:sp macro="" textlink="">
      <xdr:nvSpPr>
        <xdr:cNvPr id="522" name="災害復旧事業費該当値テキスト"/>
        <xdr:cNvSpPr txBox="1"/>
      </xdr:nvSpPr>
      <xdr:spPr>
        <a:xfrm>
          <a:off x="16370300" y="66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158684</xdr:rowOff>
    </xdr:from>
    <xdr:to>
      <xdr:col>22</xdr:col>
      <xdr:colOff>415925</xdr:colOff>
      <xdr:row>39</xdr:row>
      <xdr:rowOff>88834</xdr:rowOff>
    </xdr:to>
    <xdr:sp macro="" textlink="">
      <xdr:nvSpPr>
        <xdr:cNvPr id="523" name="円/楕円 522"/>
        <xdr:cNvSpPr/>
      </xdr:nvSpPr>
      <xdr:spPr>
        <a:xfrm>
          <a:off x="15430500" y="66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79961</xdr:rowOff>
    </xdr:from>
    <xdr:ext cx="469744" cy="259045"/>
    <xdr:sp macro="" textlink="">
      <xdr:nvSpPr>
        <xdr:cNvPr id="524" name="テキスト ボックス 523"/>
        <xdr:cNvSpPr txBox="1"/>
      </xdr:nvSpPr>
      <xdr:spPr>
        <a:xfrm>
          <a:off x="15246427" y="676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156478</xdr:rowOff>
    </xdr:from>
    <xdr:to>
      <xdr:col>21</xdr:col>
      <xdr:colOff>212725</xdr:colOff>
      <xdr:row>39</xdr:row>
      <xdr:rowOff>86628</xdr:rowOff>
    </xdr:to>
    <xdr:sp macro="" textlink="">
      <xdr:nvSpPr>
        <xdr:cNvPr id="525" name="円/楕円 524"/>
        <xdr:cNvSpPr/>
      </xdr:nvSpPr>
      <xdr:spPr>
        <a:xfrm>
          <a:off x="14541500" y="66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77755</xdr:rowOff>
    </xdr:from>
    <xdr:ext cx="469744" cy="259045"/>
    <xdr:sp macro="" textlink="">
      <xdr:nvSpPr>
        <xdr:cNvPr id="526" name="テキスト ボックス 525"/>
        <xdr:cNvSpPr txBox="1"/>
      </xdr:nvSpPr>
      <xdr:spPr>
        <a:xfrm>
          <a:off x="14357427" y="67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164734</xdr:rowOff>
    </xdr:from>
    <xdr:to>
      <xdr:col>20</xdr:col>
      <xdr:colOff>9525</xdr:colOff>
      <xdr:row>39</xdr:row>
      <xdr:rowOff>94884</xdr:rowOff>
    </xdr:to>
    <xdr:sp macro="" textlink="">
      <xdr:nvSpPr>
        <xdr:cNvPr id="527" name="円/楕円 526"/>
        <xdr:cNvSpPr/>
      </xdr:nvSpPr>
      <xdr:spPr>
        <a:xfrm>
          <a:off x="13652500" y="6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86011</xdr:rowOff>
    </xdr:from>
    <xdr:ext cx="313932" cy="259045"/>
    <xdr:sp macro="" textlink="">
      <xdr:nvSpPr>
        <xdr:cNvPr id="528" name="テキスト ボックス 527"/>
        <xdr:cNvSpPr txBox="1"/>
      </xdr:nvSpPr>
      <xdr:spPr>
        <a:xfrm>
          <a:off x="13546333" y="6772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154470</xdr:rowOff>
    </xdr:from>
    <xdr:to>
      <xdr:col>18</xdr:col>
      <xdr:colOff>492125</xdr:colOff>
      <xdr:row>39</xdr:row>
      <xdr:rowOff>84620</xdr:rowOff>
    </xdr:to>
    <xdr:sp macro="" textlink="">
      <xdr:nvSpPr>
        <xdr:cNvPr id="529" name="円/楕円 528"/>
        <xdr:cNvSpPr/>
      </xdr:nvSpPr>
      <xdr:spPr>
        <a:xfrm>
          <a:off x="12763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75747</xdr:rowOff>
    </xdr:from>
    <xdr:ext cx="469744" cy="259045"/>
    <xdr:sp macro="" textlink="">
      <xdr:nvSpPr>
        <xdr:cNvPr id="530" name="テキスト ボックス 529"/>
        <xdr:cNvSpPr txBox="1"/>
      </xdr:nvSpPr>
      <xdr:spPr>
        <a:xfrm>
          <a:off x="12579427" y="67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1157</xdr:rowOff>
    </xdr:from>
    <xdr:to>
      <xdr:col>23</xdr:col>
      <xdr:colOff>517525</xdr:colOff>
      <xdr:row>75</xdr:row>
      <xdr:rowOff>15178</xdr:rowOff>
    </xdr:to>
    <xdr:cxnSp macro="">
      <xdr:nvCxnSpPr>
        <xdr:cNvPr id="620" name="直線コネクタ 619"/>
        <xdr:cNvCxnSpPr/>
      </xdr:nvCxnSpPr>
      <xdr:spPr>
        <a:xfrm>
          <a:off x="15481300" y="12859907"/>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1157</xdr:rowOff>
    </xdr:from>
    <xdr:to>
      <xdr:col>22</xdr:col>
      <xdr:colOff>365125</xdr:colOff>
      <xdr:row>75</xdr:row>
      <xdr:rowOff>4652</xdr:rowOff>
    </xdr:to>
    <xdr:cxnSp macro="">
      <xdr:nvCxnSpPr>
        <xdr:cNvPr id="623" name="直線コネクタ 622"/>
        <xdr:cNvCxnSpPr/>
      </xdr:nvCxnSpPr>
      <xdr:spPr>
        <a:xfrm flipV="1">
          <a:off x="14592300" y="1285990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136383</xdr:rowOff>
    </xdr:from>
    <xdr:to>
      <xdr:col>22</xdr:col>
      <xdr:colOff>415925</xdr:colOff>
      <xdr:row>75</xdr:row>
      <xdr:rowOff>66533</xdr:rowOff>
    </xdr:to>
    <xdr:sp macro="" textlink="">
      <xdr:nvSpPr>
        <xdr:cNvPr id="624" name="フローチャート : 判断 623"/>
        <xdr:cNvSpPr/>
      </xdr:nvSpPr>
      <xdr:spPr>
        <a:xfrm>
          <a:off x="15430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57660</xdr:rowOff>
    </xdr:from>
    <xdr:ext cx="534377" cy="259045"/>
    <xdr:sp macro="" textlink="">
      <xdr:nvSpPr>
        <xdr:cNvPr id="625" name="テキスト ボックス 624"/>
        <xdr:cNvSpPr txBox="1"/>
      </xdr:nvSpPr>
      <xdr:spPr>
        <a:xfrm>
          <a:off x="15214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4652</xdr:rowOff>
    </xdr:from>
    <xdr:to>
      <xdr:col>21</xdr:col>
      <xdr:colOff>161925</xdr:colOff>
      <xdr:row>75</xdr:row>
      <xdr:rowOff>27740</xdr:rowOff>
    </xdr:to>
    <xdr:cxnSp macro="">
      <xdr:nvCxnSpPr>
        <xdr:cNvPr id="626" name="直線コネクタ 625"/>
        <xdr:cNvCxnSpPr/>
      </xdr:nvCxnSpPr>
      <xdr:spPr>
        <a:xfrm flipV="1">
          <a:off x="13703300" y="1286340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102591</xdr:rowOff>
    </xdr:from>
    <xdr:to>
      <xdr:col>19</xdr:col>
      <xdr:colOff>644525</xdr:colOff>
      <xdr:row>75</xdr:row>
      <xdr:rowOff>27740</xdr:rowOff>
    </xdr:to>
    <xdr:cxnSp macro="">
      <xdr:nvCxnSpPr>
        <xdr:cNvPr id="629" name="直線コネクタ 628"/>
        <xdr:cNvCxnSpPr/>
      </xdr:nvCxnSpPr>
      <xdr:spPr>
        <a:xfrm>
          <a:off x="12814300" y="12789891"/>
          <a:ext cx="889000" cy="9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135828</xdr:rowOff>
    </xdr:from>
    <xdr:to>
      <xdr:col>23</xdr:col>
      <xdr:colOff>568325</xdr:colOff>
      <xdr:row>75</xdr:row>
      <xdr:rowOff>65978</xdr:rowOff>
    </xdr:to>
    <xdr:sp macro="" textlink="">
      <xdr:nvSpPr>
        <xdr:cNvPr id="639" name="円/楕円 638"/>
        <xdr:cNvSpPr/>
      </xdr:nvSpPr>
      <xdr:spPr>
        <a:xfrm>
          <a:off x="16268700" y="12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158705</xdr:rowOff>
    </xdr:from>
    <xdr:ext cx="534377" cy="259045"/>
    <xdr:sp macro="" textlink="">
      <xdr:nvSpPr>
        <xdr:cNvPr id="640" name="公債費該当値テキスト"/>
        <xdr:cNvSpPr txBox="1"/>
      </xdr:nvSpPr>
      <xdr:spPr>
        <a:xfrm>
          <a:off x="16370300" y="12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70,689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121807</xdr:rowOff>
    </xdr:from>
    <xdr:to>
      <xdr:col>22</xdr:col>
      <xdr:colOff>415925</xdr:colOff>
      <xdr:row>75</xdr:row>
      <xdr:rowOff>51957</xdr:rowOff>
    </xdr:to>
    <xdr:sp macro="" textlink="">
      <xdr:nvSpPr>
        <xdr:cNvPr id="641" name="円/楕円 640"/>
        <xdr:cNvSpPr/>
      </xdr:nvSpPr>
      <xdr:spPr>
        <a:xfrm>
          <a:off x="15430500" y="12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68484</xdr:rowOff>
    </xdr:from>
    <xdr:ext cx="534377" cy="259045"/>
    <xdr:sp macro="" textlink="">
      <xdr:nvSpPr>
        <xdr:cNvPr id="642" name="テキスト ボックス 641"/>
        <xdr:cNvSpPr txBox="1"/>
      </xdr:nvSpPr>
      <xdr:spPr>
        <a:xfrm>
          <a:off x="15214111" y="12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125302</xdr:rowOff>
    </xdr:from>
    <xdr:to>
      <xdr:col>21</xdr:col>
      <xdr:colOff>212725</xdr:colOff>
      <xdr:row>75</xdr:row>
      <xdr:rowOff>55452</xdr:rowOff>
    </xdr:to>
    <xdr:sp macro="" textlink="">
      <xdr:nvSpPr>
        <xdr:cNvPr id="643" name="円/楕円 642"/>
        <xdr:cNvSpPr/>
      </xdr:nvSpPr>
      <xdr:spPr>
        <a:xfrm>
          <a:off x="14541500" y="128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71979</xdr:rowOff>
    </xdr:from>
    <xdr:ext cx="534377" cy="259045"/>
    <xdr:sp macro="" textlink="">
      <xdr:nvSpPr>
        <xdr:cNvPr id="644" name="テキスト ボックス 643"/>
        <xdr:cNvSpPr txBox="1"/>
      </xdr:nvSpPr>
      <xdr:spPr>
        <a:xfrm>
          <a:off x="14325111" y="125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148390</xdr:rowOff>
    </xdr:from>
    <xdr:to>
      <xdr:col>20</xdr:col>
      <xdr:colOff>9525</xdr:colOff>
      <xdr:row>75</xdr:row>
      <xdr:rowOff>78540</xdr:rowOff>
    </xdr:to>
    <xdr:sp macro="" textlink="">
      <xdr:nvSpPr>
        <xdr:cNvPr id="645" name="円/楕円 644"/>
        <xdr:cNvSpPr/>
      </xdr:nvSpPr>
      <xdr:spPr>
        <a:xfrm>
          <a:off x="13652500" y="128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95067</xdr:rowOff>
    </xdr:from>
    <xdr:ext cx="534377" cy="259045"/>
    <xdr:sp macro="" textlink="">
      <xdr:nvSpPr>
        <xdr:cNvPr id="646" name="テキスト ボックス 645"/>
        <xdr:cNvSpPr txBox="1"/>
      </xdr:nvSpPr>
      <xdr:spPr>
        <a:xfrm>
          <a:off x="13436111" y="126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51791</xdr:rowOff>
    </xdr:from>
    <xdr:to>
      <xdr:col>18</xdr:col>
      <xdr:colOff>492125</xdr:colOff>
      <xdr:row>74</xdr:row>
      <xdr:rowOff>153391</xdr:rowOff>
    </xdr:to>
    <xdr:sp macro="" textlink="">
      <xdr:nvSpPr>
        <xdr:cNvPr id="647" name="円/楕円 646"/>
        <xdr:cNvSpPr/>
      </xdr:nvSpPr>
      <xdr:spPr>
        <a:xfrm>
          <a:off x="12763500" y="127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169918</xdr:rowOff>
    </xdr:from>
    <xdr:ext cx="534377" cy="259045"/>
    <xdr:sp macro="" textlink="">
      <xdr:nvSpPr>
        <xdr:cNvPr id="648" name="テキスト ボックス 647"/>
        <xdr:cNvSpPr txBox="1"/>
      </xdr:nvSpPr>
      <xdr:spPr>
        <a:xfrm>
          <a:off x="12547111" y="1251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51132</xdr:rowOff>
    </xdr:from>
    <xdr:to>
      <xdr:col>23</xdr:col>
      <xdr:colOff>517525</xdr:colOff>
      <xdr:row>98</xdr:row>
      <xdr:rowOff>76090</xdr:rowOff>
    </xdr:to>
    <xdr:cxnSp macro="">
      <xdr:nvCxnSpPr>
        <xdr:cNvPr id="675" name="直線コネクタ 674"/>
        <xdr:cNvCxnSpPr/>
      </xdr:nvCxnSpPr>
      <xdr:spPr>
        <a:xfrm>
          <a:off x="15481300" y="16853232"/>
          <a:ext cx="8382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51132</xdr:rowOff>
    </xdr:from>
    <xdr:to>
      <xdr:col>22</xdr:col>
      <xdr:colOff>365125</xdr:colOff>
      <xdr:row>98</xdr:row>
      <xdr:rowOff>62457</xdr:rowOff>
    </xdr:to>
    <xdr:cxnSp macro="">
      <xdr:nvCxnSpPr>
        <xdr:cNvPr id="678" name="直線コネクタ 677"/>
        <xdr:cNvCxnSpPr/>
      </xdr:nvCxnSpPr>
      <xdr:spPr>
        <a:xfrm flipV="1">
          <a:off x="14592300" y="16853232"/>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168142</xdr:rowOff>
    </xdr:from>
    <xdr:to>
      <xdr:col>22</xdr:col>
      <xdr:colOff>415925</xdr:colOff>
      <xdr:row>98</xdr:row>
      <xdr:rowOff>98292</xdr:rowOff>
    </xdr:to>
    <xdr:sp macro="" textlink="">
      <xdr:nvSpPr>
        <xdr:cNvPr id="679" name="フローチャート : 判断 678"/>
        <xdr:cNvSpPr/>
      </xdr:nvSpPr>
      <xdr:spPr>
        <a:xfrm>
          <a:off x="15430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114819</xdr:rowOff>
    </xdr:from>
    <xdr:ext cx="534377" cy="259045"/>
    <xdr:sp macro="" textlink="">
      <xdr:nvSpPr>
        <xdr:cNvPr id="680" name="テキスト ボックス 679"/>
        <xdr:cNvSpPr txBox="1"/>
      </xdr:nvSpPr>
      <xdr:spPr>
        <a:xfrm>
          <a:off x="15214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62457</xdr:rowOff>
    </xdr:from>
    <xdr:to>
      <xdr:col>21</xdr:col>
      <xdr:colOff>161925</xdr:colOff>
      <xdr:row>98</xdr:row>
      <xdr:rowOff>66508</xdr:rowOff>
    </xdr:to>
    <xdr:cxnSp macro="">
      <xdr:nvCxnSpPr>
        <xdr:cNvPr id="681" name="直線コネクタ 680"/>
        <xdr:cNvCxnSpPr/>
      </xdr:nvCxnSpPr>
      <xdr:spPr>
        <a:xfrm flipV="1">
          <a:off x="13703300" y="16864557"/>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66508</xdr:rowOff>
    </xdr:from>
    <xdr:to>
      <xdr:col>19</xdr:col>
      <xdr:colOff>644525</xdr:colOff>
      <xdr:row>98</xdr:row>
      <xdr:rowOff>94780</xdr:rowOff>
    </xdr:to>
    <xdr:cxnSp macro="">
      <xdr:nvCxnSpPr>
        <xdr:cNvPr id="684" name="直線コネクタ 683"/>
        <xdr:cNvCxnSpPr/>
      </xdr:nvCxnSpPr>
      <xdr:spPr>
        <a:xfrm flipV="1">
          <a:off x="12814300" y="16868608"/>
          <a:ext cx="889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25290</xdr:rowOff>
    </xdr:from>
    <xdr:to>
      <xdr:col>23</xdr:col>
      <xdr:colOff>568325</xdr:colOff>
      <xdr:row>98</xdr:row>
      <xdr:rowOff>126890</xdr:rowOff>
    </xdr:to>
    <xdr:sp macro="" textlink="">
      <xdr:nvSpPr>
        <xdr:cNvPr id="694" name="円/楕円 693"/>
        <xdr:cNvSpPr/>
      </xdr:nvSpPr>
      <xdr:spPr>
        <a:xfrm>
          <a:off x="16268700" y="168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156117</xdr:rowOff>
    </xdr:from>
    <xdr:ext cx="534377" cy="259045"/>
    <xdr:sp macro="" textlink="">
      <xdr:nvSpPr>
        <xdr:cNvPr id="695" name="積立金該当値テキスト"/>
        <xdr:cNvSpPr txBox="1"/>
      </xdr:nvSpPr>
      <xdr:spPr>
        <a:xfrm>
          <a:off x="16370300" y="166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332</xdr:rowOff>
    </xdr:from>
    <xdr:to>
      <xdr:col>22</xdr:col>
      <xdr:colOff>415925</xdr:colOff>
      <xdr:row>98</xdr:row>
      <xdr:rowOff>101932</xdr:rowOff>
    </xdr:to>
    <xdr:sp macro="" textlink="">
      <xdr:nvSpPr>
        <xdr:cNvPr id="696" name="円/楕円 695"/>
        <xdr:cNvSpPr/>
      </xdr:nvSpPr>
      <xdr:spPr>
        <a:xfrm>
          <a:off x="15430500" y="16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93059</xdr:rowOff>
    </xdr:from>
    <xdr:ext cx="534377" cy="259045"/>
    <xdr:sp macro="" textlink="">
      <xdr:nvSpPr>
        <xdr:cNvPr id="697" name="テキスト ボックス 696"/>
        <xdr:cNvSpPr txBox="1"/>
      </xdr:nvSpPr>
      <xdr:spPr>
        <a:xfrm>
          <a:off x="15214111" y="16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11657</xdr:rowOff>
    </xdr:from>
    <xdr:to>
      <xdr:col>21</xdr:col>
      <xdr:colOff>212725</xdr:colOff>
      <xdr:row>98</xdr:row>
      <xdr:rowOff>113257</xdr:rowOff>
    </xdr:to>
    <xdr:sp macro="" textlink="">
      <xdr:nvSpPr>
        <xdr:cNvPr id="698" name="円/楕円 697"/>
        <xdr:cNvSpPr/>
      </xdr:nvSpPr>
      <xdr:spPr>
        <a:xfrm>
          <a:off x="14541500" y="168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104384</xdr:rowOff>
    </xdr:from>
    <xdr:ext cx="534377" cy="259045"/>
    <xdr:sp macro="" textlink="">
      <xdr:nvSpPr>
        <xdr:cNvPr id="699" name="テキスト ボックス 698"/>
        <xdr:cNvSpPr txBox="1"/>
      </xdr:nvSpPr>
      <xdr:spPr>
        <a:xfrm>
          <a:off x="14325111" y="169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15708</xdr:rowOff>
    </xdr:from>
    <xdr:to>
      <xdr:col>20</xdr:col>
      <xdr:colOff>9525</xdr:colOff>
      <xdr:row>98</xdr:row>
      <xdr:rowOff>117308</xdr:rowOff>
    </xdr:to>
    <xdr:sp macro="" textlink="">
      <xdr:nvSpPr>
        <xdr:cNvPr id="700" name="円/楕円 699"/>
        <xdr:cNvSpPr/>
      </xdr:nvSpPr>
      <xdr:spPr>
        <a:xfrm>
          <a:off x="13652500" y="168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108435</xdr:rowOff>
    </xdr:from>
    <xdr:ext cx="534377" cy="259045"/>
    <xdr:sp macro="" textlink="">
      <xdr:nvSpPr>
        <xdr:cNvPr id="701" name="テキスト ボックス 700"/>
        <xdr:cNvSpPr txBox="1"/>
      </xdr:nvSpPr>
      <xdr:spPr>
        <a:xfrm>
          <a:off x="13436111" y="169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43980</xdr:rowOff>
    </xdr:from>
    <xdr:to>
      <xdr:col>18</xdr:col>
      <xdr:colOff>492125</xdr:colOff>
      <xdr:row>98</xdr:row>
      <xdr:rowOff>145580</xdr:rowOff>
    </xdr:to>
    <xdr:sp macro="" textlink="">
      <xdr:nvSpPr>
        <xdr:cNvPr id="702" name="円/楕円 701"/>
        <xdr:cNvSpPr/>
      </xdr:nvSpPr>
      <xdr:spPr>
        <a:xfrm>
          <a:off x="127635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136707</xdr:rowOff>
    </xdr:from>
    <xdr:ext cx="469744" cy="259045"/>
    <xdr:sp macro="" textlink="">
      <xdr:nvSpPr>
        <xdr:cNvPr id="703" name="テキスト ボックス 702"/>
        <xdr:cNvSpPr txBox="1"/>
      </xdr:nvSpPr>
      <xdr:spPr>
        <a:xfrm>
          <a:off x="12579427" y="169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132111</xdr:rowOff>
    </xdr:from>
    <xdr:to>
      <xdr:col>32</xdr:col>
      <xdr:colOff>187325</xdr:colOff>
      <xdr:row>38</xdr:row>
      <xdr:rowOff>133207</xdr:rowOff>
    </xdr:to>
    <xdr:cxnSp macro="">
      <xdr:nvCxnSpPr>
        <xdr:cNvPr id="730" name="直線コネクタ 729"/>
        <xdr:cNvCxnSpPr/>
      </xdr:nvCxnSpPr>
      <xdr:spPr>
        <a:xfrm flipV="1">
          <a:off x="21323300" y="6647211"/>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133207</xdr:rowOff>
    </xdr:from>
    <xdr:to>
      <xdr:col>31</xdr:col>
      <xdr:colOff>34925</xdr:colOff>
      <xdr:row>38</xdr:row>
      <xdr:rowOff>133573</xdr:rowOff>
    </xdr:to>
    <xdr:cxnSp macro="">
      <xdr:nvCxnSpPr>
        <xdr:cNvPr id="733" name="直線コネクタ 732"/>
        <xdr:cNvCxnSpPr/>
      </xdr:nvCxnSpPr>
      <xdr:spPr>
        <a:xfrm flipV="1">
          <a:off x="20434300" y="664830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34" name="フローチャート : 判断 733"/>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35" name="テキスト ボックス 734"/>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133573</xdr:rowOff>
    </xdr:from>
    <xdr:to>
      <xdr:col>29</xdr:col>
      <xdr:colOff>517525</xdr:colOff>
      <xdr:row>38</xdr:row>
      <xdr:rowOff>133893</xdr:rowOff>
    </xdr:to>
    <xdr:cxnSp macro="">
      <xdr:nvCxnSpPr>
        <xdr:cNvPr id="736" name="直線コネクタ 735"/>
        <xdr:cNvCxnSpPr/>
      </xdr:nvCxnSpPr>
      <xdr:spPr>
        <a:xfrm flipV="1">
          <a:off x="19545300" y="66486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133893</xdr:rowOff>
    </xdr:from>
    <xdr:to>
      <xdr:col>28</xdr:col>
      <xdr:colOff>314325</xdr:colOff>
      <xdr:row>38</xdr:row>
      <xdr:rowOff>134214</xdr:rowOff>
    </xdr:to>
    <xdr:cxnSp macro="">
      <xdr:nvCxnSpPr>
        <xdr:cNvPr id="739" name="直線コネクタ 738"/>
        <xdr:cNvCxnSpPr/>
      </xdr:nvCxnSpPr>
      <xdr:spPr>
        <a:xfrm flipV="1">
          <a:off x="18656300" y="6648993"/>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81311</xdr:rowOff>
    </xdr:from>
    <xdr:to>
      <xdr:col>32</xdr:col>
      <xdr:colOff>238125</xdr:colOff>
      <xdr:row>39</xdr:row>
      <xdr:rowOff>11461</xdr:rowOff>
    </xdr:to>
    <xdr:sp macro="" textlink="">
      <xdr:nvSpPr>
        <xdr:cNvPr id="749" name="円/楕円 748"/>
        <xdr:cNvSpPr/>
      </xdr:nvSpPr>
      <xdr:spPr>
        <a:xfrm>
          <a:off x="221107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167688</xdr:rowOff>
    </xdr:from>
    <xdr:ext cx="378565" cy="259045"/>
    <xdr:sp macro="" textlink="">
      <xdr:nvSpPr>
        <xdr:cNvPr id="750" name="投資及び出資金該当値テキスト"/>
        <xdr:cNvSpPr txBox="1"/>
      </xdr:nvSpPr>
      <xdr:spPr>
        <a:xfrm>
          <a:off x="22212300" y="651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82407</xdr:rowOff>
    </xdr:from>
    <xdr:to>
      <xdr:col>31</xdr:col>
      <xdr:colOff>85725</xdr:colOff>
      <xdr:row>39</xdr:row>
      <xdr:rowOff>12557</xdr:rowOff>
    </xdr:to>
    <xdr:sp macro="" textlink="">
      <xdr:nvSpPr>
        <xdr:cNvPr id="751" name="円/楕円 750"/>
        <xdr:cNvSpPr/>
      </xdr:nvSpPr>
      <xdr:spPr>
        <a:xfrm>
          <a:off x="21272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3684</xdr:rowOff>
    </xdr:from>
    <xdr:ext cx="378565" cy="259045"/>
    <xdr:sp macro="" textlink="">
      <xdr:nvSpPr>
        <xdr:cNvPr id="752" name="テキスト ボックス 751"/>
        <xdr:cNvSpPr txBox="1"/>
      </xdr:nvSpPr>
      <xdr:spPr>
        <a:xfrm>
          <a:off x="21134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82773</xdr:rowOff>
    </xdr:from>
    <xdr:to>
      <xdr:col>29</xdr:col>
      <xdr:colOff>568325</xdr:colOff>
      <xdr:row>39</xdr:row>
      <xdr:rowOff>12923</xdr:rowOff>
    </xdr:to>
    <xdr:sp macro="" textlink="">
      <xdr:nvSpPr>
        <xdr:cNvPr id="753" name="円/楕円 752"/>
        <xdr:cNvSpPr/>
      </xdr:nvSpPr>
      <xdr:spPr>
        <a:xfrm>
          <a:off x="2038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4050</xdr:rowOff>
    </xdr:from>
    <xdr:ext cx="378565" cy="259045"/>
    <xdr:sp macro="" textlink="">
      <xdr:nvSpPr>
        <xdr:cNvPr id="754" name="テキスト ボックス 753"/>
        <xdr:cNvSpPr txBox="1"/>
      </xdr:nvSpPr>
      <xdr:spPr>
        <a:xfrm>
          <a:off x="20245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83093</xdr:rowOff>
    </xdr:from>
    <xdr:to>
      <xdr:col>28</xdr:col>
      <xdr:colOff>365125</xdr:colOff>
      <xdr:row>39</xdr:row>
      <xdr:rowOff>13243</xdr:rowOff>
    </xdr:to>
    <xdr:sp macro="" textlink="">
      <xdr:nvSpPr>
        <xdr:cNvPr id="755" name="円/楕円 754"/>
        <xdr:cNvSpPr/>
      </xdr:nvSpPr>
      <xdr:spPr>
        <a:xfrm>
          <a:off x="19494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4370</xdr:rowOff>
    </xdr:from>
    <xdr:ext cx="378565" cy="259045"/>
    <xdr:sp macro="" textlink="">
      <xdr:nvSpPr>
        <xdr:cNvPr id="756" name="テキスト ボックス 755"/>
        <xdr:cNvSpPr txBox="1"/>
      </xdr:nvSpPr>
      <xdr:spPr>
        <a:xfrm>
          <a:off x="19356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83414</xdr:rowOff>
    </xdr:from>
    <xdr:to>
      <xdr:col>27</xdr:col>
      <xdr:colOff>161925</xdr:colOff>
      <xdr:row>39</xdr:row>
      <xdr:rowOff>13564</xdr:rowOff>
    </xdr:to>
    <xdr:sp macro="" textlink="">
      <xdr:nvSpPr>
        <xdr:cNvPr id="757" name="円/楕円 756"/>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4691</xdr:rowOff>
    </xdr:from>
    <xdr:ext cx="378565" cy="259045"/>
    <xdr:sp macro="" textlink="">
      <xdr:nvSpPr>
        <xdr:cNvPr id="758" name="テキスト ボックス 757"/>
        <xdr:cNvSpPr txBox="1"/>
      </xdr:nvSpPr>
      <xdr:spPr>
        <a:xfrm>
          <a:off x="18467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158559</xdr:rowOff>
    </xdr:from>
    <xdr:to>
      <xdr:col>32</xdr:col>
      <xdr:colOff>187325</xdr:colOff>
      <xdr:row>58</xdr:row>
      <xdr:rowOff>161569</xdr:rowOff>
    </xdr:to>
    <xdr:cxnSp macro="">
      <xdr:nvCxnSpPr>
        <xdr:cNvPr id="787" name="直線コネクタ 786"/>
        <xdr:cNvCxnSpPr/>
      </xdr:nvCxnSpPr>
      <xdr:spPr>
        <a:xfrm flipV="1">
          <a:off x="21323300" y="10102659"/>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161569</xdr:rowOff>
    </xdr:from>
    <xdr:to>
      <xdr:col>31</xdr:col>
      <xdr:colOff>34925</xdr:colOff>
      <xdr:row>58</xdr:row>
      <xdr:rowOff>162979</xdr:rowOff>
    </xdr:to>
    <xdr:cxnSp macro="">
      <xdr:nvCxnSpPr>
        <xdr:cNvPr id="790" name="直線コネクタ 789"/>
        <xdr:cNvCxnSpPr/>
      </xdr:nvCxnSpPr>
      <xdr:spPr>
        <a:xfrm flipV="1">
          <a:off x="20434300" y="1010566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85281</xdr:rowOff>
    </xdr:from>
    <xdr:to>
      <xdr:col>31</xdr:col>
      <xdr:colOff>85725</xdr:colOff>
      <xdr:row>58</xdr:row>
      <xdr:rowOff>15431</xdr:rowOff>
    </xdr:to>
    <xdr:sp macro="" textlink="">
      <xdr:nvSpPr>
        <xdr:cNvPr id="791" name="フローチャート : 判断 790"/>
        <xdr:cNvSpPr/>
      </xdr:nvSpPr>
      <xdr:spPr>
        <a:xfrm>
          <a:off x="21272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31958</xdr:rowOff>
    </xdr:from>
    <xdr:ext cx="469744" cy="259045"/>
    <xdr:sp macro="" textlink="">
      <xdr:nvSpPr>
        <xdr:cNvPr id="792" name="テキスト ボックス 791"/>
        <xdr:cNvSpPr txBox="1"/>
      </xdr:nvSpPr>
      <xdr:spPr>
        <a:xfrm>
          <a:off x="21088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162446</xdr:rowOff>
    </xdr:from>
    <xdr:to>
      <xdr:col>29</xdr:col>
      <xdr:colOff>517525</xdr:colOff>
      <xdr:row>58</xdr:row>
      <xdr:rowOff>162979</xdr:rowOff>
    </xdr:to>
    <xdr:cxnSp macro="">
      <xdr:nvCxnSpPr>
        <xdr:cNvPr id="793" name="直線コネクタ 792"/>
        <xdr:cNvCxnSpPr/>
      </xdr:nvCxnSpPr>
      <xdr:spPr>
        <a:xfrm>
          <a:off x="19545300" y="1010654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162446</xdr:rowOff>
    </xdr:from>
    <xdr:to>
      <xdr:col>28</xdr:col>
      <xdr:colOff>314325</xdr:colOff>
      <xdr:row>58</xdr:row>
      <xdr:rowOff>164998</xdr:rowOff>
    </xdr:to>
    <xdr:cxnSp macro="">
      <xdr:nvCxnSpPr>
        <xdr:cNvPr id="796" name="直線コネクタ 795"/>
        <xdr:cNvCxnSpPr/>
      </xdr:nvCxnSpPr>
      <xdr:spPr>
        <a:xfrm flipV="1">
          <a:off x="18656300" y="10106546"/>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107759</xdr:rowOff>
    </xdr:from>
    <xdr:to>
      <xdr:col>32</xdr:col>
      <xdr:colOff>238125</xdr:colOff>
      <xdr:row>59</xdr:row>
      <xdr:rowOff>37909</xdr:rowOff>
    </xdr:to>
    <xdr:sp macro="" textlink="">
      <xdr:nvSpPr>
        <xdr:cNvPr id="806" name="円/楕円 805"/>
        <xdr:cNvSpPr/>
      </xdr:nvSpPr>
      <xdr:spPr>
        <a:xfrm>
          <a:off x="22110700" y="100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22686</xdr:rowOff>
    </xdr:from>
    <xdr:ext cx="469744" cy="259045"/>
    <xdr:sp macro="" textlink="">
      <xdr:nvSpPr>
        <xdr:cNvPr id="807" name="貸付金該当値テキスト"/>
        <xdr:cNvSpPr txBox="1"/>
      </xdr:nvSpPr>
      <xdr:spPr>
        <a:xfrm>
          <a:off x="22212300" y="996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110769</xdr:rowOff>
    </xdr:from>
    <xdr:to>
      <xdr:col>31</xdr:col>
      <xdr:colOff>85725</xdr:colOff>
      <xdr:row>59</xdr:row>
      <xdr:rowOff>40919</xdr:rowOff>
    </xdr:to>
    <xdr:sp macro="" textlink="">
      <xdr:nvSpPr>
        <xdr:cNvPr id="808" name="円/楕円 807"/>
        <xdr:cNvSpPr/>
      </xdr:nvSpPr>
      <xdr:spPr>
        <a:xfrm>
          <a:off x="21272500" y="10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32046</xdr:rowOff>
    </xdr:from>
    <xdr:ext cx="469744" cy="259045"/>
    <xdr:sp macro="" textlink="">
      <xdr:nvSpPr>
        <xdr:cNvPr id="809" name="テキスト ボックス 808"/>
        <xdr:cNvSpPr txBox="1"/>
      </xdr:nvSpPr>
      <xdr:spPr>
        <a:xfrm>
          <a:off x="21088427" y="101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112179</xdr:rowOff>
    </xdr:from>
    <xdr:to>
      <xdr:col>29</xdr:col>
      <xdr:colOff>568325</xdr:colOff>
      <xdr:row>59</xdr:row>
      <xdr:rowOff>42329</xdr:rowOff>
    </xdr:to>
    <xdr:sp macro="" textlink="">
      <xdr:nvSpPr>
        <xdr:cNvPr id="810" name="円/楕円 809"/>
        <xdr:cNvSpPr/>
      </xdr:nvSpPr>
      <xdr:spPr>
        <a:xfrm>
          <a:off x="20383500" y="10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33456</xdr:rowOff>
    </xdr:from>
    <xdr:ext cx="469744" cy="259045"/>
    <xdr:sp macro="" textlink="">
      <xdr:nvSpPr>
        <xdr:cNvPr id="811" name="テキスト ボックス 810"/>
        <xdr:cNvSpPr txBox="1"/>
      </xdr:nvSpPr>
      <xdr:spPr>
        <a:xfrm>
          <a:off x="20199427" y="1014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111646</xdr:rowOff>
    </xdr:from>
    <xdr:to>
      <xdr:col>28</xdr:col>
      <xdr:colOff>365125</xdr:colOff>
      <xdr:row>59</xdr:row>
      <xdr:rowOff>41796</xdr:rowOff>
    </xdr:to>
    <xdr:sp macro="" textlink="">
      <xdr:nvSpPr>
        <xdr:cNvPr id="812" name="円/楕円 811"/>
        <xdr:cNvSpPr/>
      </xdr:nvSpPr>
      <xdr:spPr>
        <a:xfrm>
          <a:off x="19494500" y="10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32923</xdr:rowOff>
    </xdr:from>
    <xdr:ext cx="469744" cy="259045"/>
    <xdr:sp macro="" textlink="">
      <xdr:nvSpPr>
        <xdr:cNvPr id="813" name="テキスト ボックス 812"/>
        <xdr:cNvSpPr txBox="1"/>
      </xdr:nvSpPr>
      <xdr:spPr>
        <a:xfrm>
          <a:off x="19310427" y="101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114198</xdr:rowOff>
    </xdr:from>
    <xdr:to>
      <xdr:col>27</xdr:col>
      <xdr:colOff>161925</xdr:colOff>
      <xdr:row>59</xdr:row>
      <xdr:rowOff>44348</xdr:rowOff>
    </xdr:to>
    <xdr:sp macro="" textlink="">
      <xdr:nvSpPr>
        <xdr:cNvPr id="814" name="円/楕円 813"/>
        <xdr:cNvSpPr/>
      </xdr:nvSpPr>
      <xdr:spPr>
        <a:xfrm>
          <a:off x="18605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35475</xdr:rowOff>
    </xdr:from>
    <xdr:ext cx="469744" cy="259045"/>
    <xdr:sp macro="" textlink="">
      <xdr:nvSpPr>
        <xdr:cNvPr id="815" name="テキスト ボックス 814"/>
        <xdr:cNvSpPr txBox="1"/>
      </xdr:nvSpPr>
      <xdr:spPr>
        <a:xfrm>
          <a:off x="18421427"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36316</xdr:rowOff>
    </xdr:from>
    <xdr:to>
      <xdr:col>32</xdr:col>
      <xdr:colOff>187325</xdr:colOff>
      <xdr:row>74</xdr:row>
      <xdr:rowOff>41116</xdr:rowOff>
    </xdr:to>
    <xdr:cxnSp macro="">
      <xdr:nvCxnSpPr>
        <xdr:cNvPr id="845" name="直線コネクタ 844"/>
        <xdr:cNvCxnSpPr/>
      </xdr:nvCxnSpPr>
      <xdr:spPr>
        <a:xfrm flipV="1">
          <a:off x="21323300" y="1272361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41116</xdr:rowOff>
    </xdr:from>
    <xdr:to>
      <xdr:col>31</xdr:col>
      <xdr:colOff>34925</xdr:colOff>
      <xdr:row>74</xdr:row>
      <xdr:rowOff>144120</xdr:rowOff>
    </xdr:to>
    <xdr:cxnSp macro="">
      <xdr:nvCxnSpPr>
        <xdr:cNvPr id="848" name="直線コネクタ 847"/>
        <xdr:cNvCxnSpPr/>
      </xdr:nvCxnSpPr>
      <xdr:spPr>
        <a:xfrm flipV="1">
          <a:off x="20434300" y="12728416"/>
          <a:ext cx="8890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49" name="フローチャート : 判断 848"/>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128992</xdr:rowOff>
    </xdr:from>
    <xdr:ext cx="534377" cy="259045"/>
    <xdr:sp macro="" textlink="">
      <xdr:nvSpPr>
        <xdr:cNvPr id="850" name="テキスト ボックス 849"/>
        <xdr:cNvSpPr txBox="1"/>
      </xdr:nvSpPr>
      <xdr:spPr>
        <a:xfrm>
          <a:off x="21056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144120</xdr:rowOff>
    </xdr:from>
    <xdr:to>
      <xdr:col>29</xdr:col>
      <xdr:colOff>517525</xdr:colOff>
      <xdr:row>75</xdr:row>
      <xdr:rowOff>18466</xdr:rowOff>
    </xdr:to>
    <xdr:cxnSp macro="">
      <xdr:nvCxnSpPr>
        <xdr:cNvPr id="851" name="直線コネクタ 850"/>
        <xdr:cNvCxnSpPr/>
      </xdr:nvCxnSpPr>
      <xdr:spPr>
        <a:xfrm flipV="1">
          <a:off x="19545300" y="12831420"/>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18466</xdr:rowOff>
    </xdr:from>
    <xdr:to>
      <xdr:col>28</xdr:col>
      <xdr:colOff>314325</xdr:colOff>
      <xdr:row>75</xdr:row>
      <xdr:rowOff>30276</xdr:rowOff>
    </xdr:to>
    <xdr:cxnSp macro="">
      <xdr:nvCxnSpPr>
        <xdr:cNvPr id="854" name="直線コネクタ 853"/>
        <xdr:cNvCxnSpPr/>
      </xdr:nvCxnSpPr>
      <xdr:spPr>
        <a:xfrm flipV="1">
          <a:off x="18656300" y="12877216"/>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156966</xdr:rowOff>
    </xdr:from>
    <xdr:to>
      <xdr:col>32</xdr:col>
      <xdr:colOff>238125</xdr:colOff>
      <xdr:row>74</xdr:row>
      <xdr:rowOff>87116</xdr:rowOff>
    </xdr:to>
    <xdr:sp macro="" textlink="">
      <xdr:nvSpPr>
        <xdr:cNvPr id="864" name="円/楕円 863"/>
        <xdr:cNvSpPr/>
      </xdr:nvSpPr>
      <xdr:spPr>
        <a:xfrm>
          <a:off x="221107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8393</xdr:rowOff>
    </xdr:from>
    <xdr:ext cx="534377" cy="259045"/>
    <xdr:sp macro="" textlink="">
      <xdr:nvSpPr>
        <xdr:cNvPr id="865" name="繰出金該当値テキスト"/>
        <xdr:cNvSpPr txBox="1"/>
      </xdr:nvSpPr>
      <xdr:spPr>
        <a:xfrm>
          <a:off x="22212300" y="125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161766</xdr:rowOff>
    </xdr:from>
    <xdr:to>
      <xdr:col>31</xdr:col>
      <xdr:colOff>85725</xdr:colOff>
      <xdr:row>74</xdr:row>
      <xdr:rowOff>91916</xdr:rowOff>
    </xdr:to>
    <xdr:sp macro="" textlink="">
      <xdr:nvSpPr>
        <xdr:cNvPr id="866" name="円/楕円 865"/>
        <xdr:cNvSpPr/>
      </xdr:nvSpPr>
      <xdr:spPr>
        <a:xfrm>
          <a:off x="21272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108443</xdr:rowOff>
    </xdr:from>
    <xdr:ext cx="534377" cy="259045"/>
    <xdr:sp macro="" textlink="">
      <xdr:nvSpPr>
        <xdr:cNvPr id="867" name="テキスト ボックス 866"/>
        <xdr:cNvSpPr txBox="1"/>
      </xdr:nvSpPr>
      <xdr:spPr>
        <a:xfrm>
          <a:off x="21056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93320</xdr:rowOff>
    </xdr:from>
    <xdr:to>
      <xdr:col>29</xdr:col>
      <xdr:colOff>568325</xdr:colOff>
      <xdr:row>75</xdr:row>
      <xdr:rowOff>23470</xdr:rowOff>
    </xdr:to>
    <xdr:sp macro="" textlink="">
      <xdr:nvSpPr>
        <xdr:cNvPr id="868" name="円/楕円 867"/>
        <xdr:cNvSpPr/>
      </xdr:nvSpPr>
      <xdr:spPr>
        <a:xfrm>
          <a:off x="20383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39997</xdr:rowOff>
    </xdr:from>
    <xdr:ext cx="534377" cy="259045"/>
    <xdr:sp macro="" textlink="">
      <xdr:nvSpPr>
        <xdr:cNvPr id="869" name="テキスト ボックス 868"/>
        <xdr:cNvSpPr txBox="1"/>
      </xdr:nvSpPr>
      <xdr:spPr>
        <a:xfrm>
          <a:off x="20167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139116</xdr:rowOff>
    </xdr:from>
    <xdr:to>
      <xdr:col>28</xdr:col>
      <xdr:colOff>365125</xdr:colOff>
      <xdr:row>75</xdr:row>
      <xdr:rowOff>69266</xdr:rowOff>
    </xdr:to>
    <xdr:sp macro="" textlink="">
      <xdr:nvSpPr>
        <xdr:cNvPr id="870" name="円/楕円 869"/>
        <xdr:cNvSpPr/>
      </xdr:nvSpPr>
      <xdr:spPr>
        <a:xfrm>
          <a:off x="19494500" y="128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60393</xdr:rowOff>
    </xdr:from>
    <xdr:ext cx="534377" cy="259045"/>
    <xdr:sp macro="" textlink="">
      <xdr:nvSpPr>
        <xdr:cNvPr id="871" name="テキスト ボックス 870"/>
        <xdr:cNvSpPr txBox="1"/>
      </xdr:nvSpPr>
      <xdr:spPr>
        <a:xfrm>
          <a:off x="19278111" y="129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150926</xdr:rowOff>
    </xdr:from>
    <xdr:to>
      <xdr:col>27</xdr:col>
      <xdr:colOff>161925</xdr:colOff>
      <xdr:row>75</xdr:row>
      <xdr:rowOff>81076</xdr:rowOff>
    </xdr:to>
    <xdr:sp macro="" textlink="">
      <xdr:nvSpPr>
        <xdr:cNvPr id="872" name="円/楕円 871"/>
        <xdr:cNvSpPr/>
      </xdr:nvSpPr>
      <xdr:spPr>
        <a:xfrm>
          <a:off x="18605500" y="128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97603</xdr:rowOff>
    </xdr:from>
    <xdr:ext cx="534377" cy="259045"/>
    <xdr:sp macro="" textlink="">
      <xdr:nvSpPr>
        <xdr:cNvPr id="873" name="テキスト ボックス 872"/>
        <xdr:cNvSpPr txBox="1"/>
      </xdr:nvSpPr>
      <xdr:spPr>
        <a:xfrm>
          <a:off x="18389111" y="126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171196</xdr:rowOff>
    </xdr:from>
    <xdr:to>
      <xdr:col>31</xdr:col>
      <xdr:colOff>85725</xdr:colOff>
      <xdr:row>97</xdr:row>
      <xdr:rowOff>101346</xdr:rowOff>
    </xdr:to>
    <xdr:sp macro="" textlink="">
      <xdr:nvSpPr>
        <xdr:cNvPr id="904" name="フローチャート : 判断 903"/>
        <xdr:cNvSpPr/>
      </xdr:nvSpPr>
      <xdr:spPr>
        <a:xfrm>
          <a:off x="2127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95</xdr:row>
      <xdr:rowOff>117873</xdr:rowOff>
    </xdr:from>
    <xdr:ext cx="313932" cy="259045"/>
    <xdr:sp macro="" textlink="">
      <xdr:nvSpPr>
        <xdr:cNvPr id="905" name="テキスト ボックス 904"/>
        <xdr:cNvSpPr txBox="1"/>
      </xdr:nvSpPr>
      <xdr:spPr>
        <a:xfrm>
          <a:off x="21166333" y="1640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22" name="テキスト ボックス 92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人件費においては</a:t>
          </a:r>
          <a:r>
            <a:rPr kumimoji="1" lang="ja-JP" altLang="en-US" sz="1400">
              <a:solidFill>
                <a:schemeClr val="dk1"/>
              </a:solidFill>
              <a:effectLst/>
              <a:latin typeface="+mn-lt"/>
              <a:ea typeface="+mn-ea"/>
              <a:cs typeface="+mn-cs"/>
            </a:rPr>
            <a:t>定年</a:t>
          </a:r>
          <a:r>
            <a:rPr kumimoji="1" lang="ja-JP" altLang="ja-JP" sz="1400">
              <a:solidFill>
                <a:schemeClr val="dk1"/>
              </a:solidFill>
              <a:effectLst/>
              <a:latin typeface="+mn-lt"/>
              <a:ea typeface="+mn-ea"/>
              <a:cs typeface="+mn-cs"/>
            </a:rPr>
            <a:t>退職者数の</a:t>
          </a:r>
          <a:r>
            <a:rPr kumimoji="1" lang="ja-JP" altLang="en-US" sz="1400">
              <a:solidFill>
                <a:schemeClr val="dk1"/>
              </a:solidFill>
              <a:effectLst/>
              <a:latin typeface="+mn-lt"/>
              <a:ea typeface="+mn-ea"/>
              <a:cs typeface="+mn-cs"/>
            </a:rPr>
            <a:t>一時的な増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名</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）による退職手当の増加などにより、住民</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人あたりのコストは前年度から</a:t>
          </a:r>
          <a:r>
            <a:rPr kumimoji="1" lang="en-US" altLang="ja-JP" sz="1400">
              <a:solidFill>
                <a:schemeClr val="dk1"/>
              </a:solidFill>
              <a:effectLst/>
              <a:latin typeface="+mn-lt"/>
              <a:ea typeface="+mn-ea"/>
              <a:cs typeface="+mn-cs"/>
            </a:rPr>
            <a:t>2,083</a:t>
          </a:r>
          <a:r>
            <a:rPr kumimoji="1" lang="ja-JP" altLang="ja-JP" sz="1400">
              <a:solidFill>
                <a:schemeClr val="dk1"/>
              </a:solidFill>
              <a:effectLst/>
              <a:latin typeface="+mn-lt"/>
              <a:ea typeface="+mn-ea"/>
              <a:cs typeface="+mn-cs"/>
            </a:rPr>
            <a:t>円増加と</a:t>
          </a:r>
          <a:r>
            <a:rPr kumimoji="1" lang="ja-JP" altLang="en-US" sz="1400">
              <a:solidFill>
                <a:schemeClr val="dk1"/>
              </a:solidFill>
              <a:effectLst/>
              <a:latin typeface="+mn-lt"/>
              <a:ea typeface="+mn-ea"/>
              <a:cs typeface="+mn-cs"/>
            </a:rPr>
            <a:t>なっている</a:t>
          </a:r>
          <a:r>
            <a:rPr kumimoji="1" lang="ja-JP" altLang="ja-JP" sz="1400">
              <a:solidFill>
                <a:schemeClr val="dk1"/>
              </a:solidFill>
              <a:effectLst/>
              <a:latin typeface="+mn-lt"/>
              <a:ea typeface="+mn-ea"/>
              <a:cs typeface="+mn-cs"/>
            </a:rPr>
            <a:t>。扶助費においては、</a:t>
          </a:r>
          <a:r>
            <a:rPr kumimoji="1" lang="ja-JP" altLang="en-US" sz="1400">
              <a:solidFill>
                <a:schemeClr val="dk1"/>
              </a:solidFill>
              <a:effectLst/>
              <a:latin typeface="+mn-lt"/>
              <a:ea typeface="+mn-ea"/>
              <a:cs typeface="+mn-cs"/>
            </a:rPr>
            <a:t>経常歳出は横ばいであったが、臨時福祉給付金の増加と</a:t>
          </a:r>
          <a:r>
            <a:rPr kumimoji="1" lang="ja-JP" altLang="ja-JP" sz="1400">
              <a:solidFill>
                <a:schemeClr val="dk1"/>
              </a:solidFill>
              <a:effectLst/>
              <a:latin typeface="+mn-lt"/>
              <a:ea typeface="+mn-ea"/>
              <a:cs typeface="+mn-cs"/>
            </a:rPr>
            <a:t>人口</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減少（△</a:t>
          </a:r>
          <a:r>
            <a:rPr kumimoji="1" lang="en-US" altLang="ja-JP" sz="1400">
              <a:solidFill>
                <a:schemeClr val="dk1"/>
              </a:solidFill>
              <a:effectLst/>
              <a:latin typeface="+mn-lt"/>
              <a:ea typeface="+mn-ea"/>
              <a:cs typeface="+mn-cs"/>
            </a:rPr>
            <a:t>516</a:t>
          </a:r>
          <a:r>
            <a:rPr kumimoji="1" lang="ja-JP" altLang="ja-JP" sz="1400">
              <a:solidFill>
                <a:schemeClr val="dk1"/>
              </a:solidFill>
              <a:effectLst/>
              <a:latin typeface="+mn-lt"/>
              <a:ea typeface="+mn-ea"/>
              <a:cs typeface="+mn-cs"/>
            </a:rPr>
            <a:t>人）</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住民</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人あたりのコストは前年度から</a:t>
          </a:r>
          <a:r>
            <a:rPr kumimoji="1" lang="en-US" altLang="ja-JP" sz="1400">
              <a:solidFill>
                <a:schemeClr val="dk1"/>
              </a:solidFill>
              <a:effectLst/>
              <a:latin typeface="+mn-lt"/>
              <a:ea typeface="+mn-ea"/>
              <a:cs typeface="+mn-cs"/>
            </a:rPr>
            <a:t>5,464</a:t>
          </a:r>
          <a:r>
            <a:rPr kumimoji="1" lang="ja-JP" altLang="ja-JP" sz="1400">
              <a:solidFill>
                <a:schemeClr val="dk1"/>
              </a:solidFill>
              <a:effectLst/>
              <a:latin typeface="+mn-lt"/>
              <a:ea typeface="+mn-ea"/>
              <a:cs typeface="+mn-cs"/>
            </a:rPr>
            <a:t>円増加となった。今後も</a:t>
          </a:r>
          <a:r>
            <a:rPr kumimoji="1" lang="ja-JP" altLang="en-US" sz="1400">
              <a:solidFill>
                <a:schemeClr val="dk1"/>
              </a:solidFill>
              <a:effectLst/>
              <a:latin typeface="+mn-lt"/>
              <a:ea typeface="+mn-ea"/>
              <a:cs typeface="+mn-cs"/>
            </a:rPr>
            <a:t>近年歳出が増加している</a:t>
          </a:r>
          <a:r>
            <a:rPr kumimoji="1" lang="ja-JP" altLang="ja-JP" sz="1400">
              <a:solidFill>
                <a:schemeClr val="dk1"/>
              </a:solidFill>
              <a:effectLst/>
              <a:latin typeface="+mn-lt"/>
              <a:ea typeface="+mn-ea"/>
              <a:cs typeface="+mn-cs"/>
            </a:rPr>
            <a:t>障害者自立支援事業や</a:t>
          </a:r>
          <a:r>
            <a:rPr kumimoji="1" lang="ja-JP" altLang="en-US" sz="1400">
              <a:solidFill>
                <a:schemeClr val="dk1"/>
              </a:solidFill>
              <a:effectLst/>
              <a:latin typeface="+mn-lt"/>
              <a:ea typeface="+mn-ea"/>
              <a:cs typeface="+mn-cs"/>
            </a:rPr>
            <a:t>単独事業が多い</a:t>
          </a:r>
          <a:r>
            <a:rPr kumimoji="1" lang="ja-JP" altLang="ja-JP" sz="1400">
              <a:solidFill>
                <a:schemeClr val="dk1"/>
              </a:solidFill>
              <a:effectLst/>
              <a:latin typeface="+mn-lt"/>
              <a:ea typeface="+mn-ea"/>
              <a:cs typeface="+mn-cs"/>
            </a:rPr>
            <a:t>子ども子育て関連施策の動向</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注視していく。普通建設事業費（うち更新整備）においては、</a:t>
          </a:r>
          <a:r>
            <a:rPr kumimoji="1" lang="ja-JP" altLang="en-US" sz="1400">
              <a:solidFill>
                <a:schemeClr val="dk1"/>
              </a:solidFill>
              <a:effectLst/>
              <a:latin typeface="+mn-lt"/>
              <a:ea typeface="+mn-ea"/>
              <a:cs typeface="+mn-cs"/>
            </a:rPr>
            <a:t>庁舎耐震化や中央公民館の大規模改修等を</a:t>
          </a:r>
          <a:r>
            <a:rPr kumimoji="1" lang="ja-JP" altLang="ja-JP" sz="1400">
              <a:solidFill>
                <a:schemeClr val="dk1"/>
              </a:solidFill>
              <a:effectLst/>
              <a:latin typeface="+mn-lt"/>
              <a:ea typeface="+mn-ea"/>
              <a:cs typeface="+mn-cs"/>
            </a:rPr>
            <a:t>実施した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学校施設耐震化・改築事業が終了したことにより、</a:t>
          </a:r>
          <a:r>
            <a:rPr kumimoji="1" lang="ja-JP" altLang="ja-JP" sz="1400">
              <a:solidFill>
                <a:schemeClr val="dk1"/>
              </a:solidFill>
              <a:effectLst/>
              <a:latin typeface="+mn-lt"/>
              <a:ea typeface="+mn-ea"/>
              <a:cs typeface="+mn-cs"/>
            </a:rPr>
            <a:t>住民</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人あたりのコストは前年度から</a:t>
          </a:r>
          <a:r>
            <a:rPr kumimoji="1" lang="en-US" altLang="ja-JP" sz="1400">
              <a:solidFill>
                <a:schemeClr val="dk1"/>
              </a:solidFill>
              <a:effectLst/>
              <a:latin typeface="+mn-lt"/>
              <a:ea typeface="+mn-ea"/>
              <a:cs typeface="+mn-cs"/>
            </a:rPr>
            <a:t>9,850</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ったが、類似団体との比較では依然</a:t>
          </a:r>
          <a:r>
            <a:rPr kumimoji="1" lang="en-US" altLang="ja-JP" sz="1400">
              <a:solidFill>
                <a:schemeClr val="dk1"/>
              </a:solidFill>
              <a:effectLst/>
              <a:latin typeface="+mn-lt"/>
              <a:ea typeface="+mn-ea"/>
              <a:cs typeface="+mn-cs"/>
            </a:rPr>
            <a:t>14,875</a:t>
          </a:r>
          <a:r>
            <a:rPr kumimoji="1" lang="ja-JP" altLang="en-US" sz="1400">
              <a:solidFill>
                <a:schemeClr val="dk1"/>
              </a:solidFill>
              <a:effectLst/>
              <a:latin typeface="+mn-lt"/>
              <a:ea typeface="+mn-ea"/>
              <a:cs typeface="+mn-cs"/>
            </a:rPr>
            <a:t>円高い状況である。今後とも</a:t>
          </a:r>
          <a:r>
            <a:rPr kumimoji="1" lang="ja-JP" altLang="ja-JP" sz="1400">
              <a:solidFill>
                <a:schemeClr val="dk1"/>
              </a:solidFill>
              <a:effectLst/>
              <a:latin typeface="+mn-lt"/>
              <a:ea typeface="+mn-ea"/>
              <a:cs typeface="+mn-cs"/>
            </a:rPr>
            <a:t>公共施設の老朽化</a:t>
          </a:r>
          <a:r>
            <a:rPr kumimoji="1" lang="ja-JP" altLang="en-US" sz="1400">
              <a:solidFill>
                <a:schemeClr val="dk1"/>
              </a:solidFill>
              <a:effectLst/>
              <a:latin typeface="+mn-lt"/>
              <a:ea typeface="+mn-ea"/>
              <a:cs typeface="+mn-cs"/>
            </a:rPr>
            <a:t>対策に</a:t>
          </a:r>
          <a:r>
            <a:rPr kumimoji="1" lang="ja-JP" altLang="ja-JP" sz="1400">
              <a:solidFill>
                <a:schemeClr val="dk1"/>
              </a:solidFill>
              <a:effectLst/>
              <a:latin typeface="+mn-lt"/>
              <a:ea typeface="+mn-ea"/>
              <a:cs typeface="+mn-cs"/>
            </a:rPr>
            <a:t>かかるコストは高く推移することが見込まれるが、公共施設等総合管理計画に基づき、計画的・効果的な更新整備に努める。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39,952
39,635
291.20
21,723,949
21,235,918
357,557
11,735,659
25,745,653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57404</xdr:rowOff>
    </xdr:from>
    <xdr:to>
      <xdr:col>6</xdr:col>
      <xdr:colOff>511175</xdr:colOff>
      <xdr:row>37</xdr:row>
      <xdr:rowOff>7439</xdr:rowOff>
    </xdr:to>
    <xdr:cxnSp macro="">
      <xdr:nvCxnSpPr>
        <xdr:cNvPr id="63" name="直線コネクタ 62"/>
        <xdr:cNvCxnSpPr/>
      </xdr:nvCxnSpPr>
      <xdr:spPr>
        <a:xfrm>
          <a:off x="3797300" y="6229604"/>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57404</xdr:rowOff>
    </xdr:from>
    <xdr:to>
      <xdr:col>5</xdr:col>
      <xdr:colOff>358775</xdr:colOff>
      <xdr:row>36</xdr:row>
      <xdr:rowOff>90388</xdr:rowOff>
    </xdr:to>
    <xdr:cxnSp macro="">
      <xdr:nvCxnSpPr>
        <xdr:cNvPr id="66" name="直線コネクタ 65"/>
        <xdr:cNvCxnSpPr/>
      </xdr:nvCxnSpPr>
      <xdr:spPr>
        <a:xfrm flipV="1">
          <a:off x="2908300" y="6229604"/>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79103</xdr:rowOff>
    </xdr:from>
    <xdr:to>
      <xdr:col>5</xdr:col>
      <xdr:colOff>409575</xdr:colOff>
      <xdr:row>35</xdr:row>
      <xdr:rowOff>9253</xdr:rowOff>
    </xdr:to>
    <xdr:sp macro="" textlink="">
      <xdr:nvSpPr>
        <xdr:cNvPr id="67" name="フローチャート : 判断 66"/>
        <xdr:cNvSpPr/>
      </xdr:nvSpPr>
      <xdr:spPr>
        <a:xfrm>
          <a:off x="3746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25780</xdr:rowOff>
    </xdr:from>
    <xdr:ext cx="469744" cy="259045"/>
    <xdr:sp macro="" textlink="">
      <xdr:nvSpPr>
        <xdr:cNvPr id="68" name="テキスト ボックス 67"/>
        <xdr:cNvSpPr txBox="1"/>
      </xdr:nvSpPr>
      <xdr:spPr>
        <a:xfrm>
          <a:off x="3562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46954</xdr:rowOff>
    </xdr:from>
    <xdr:to>
      <xdr:col>4</xdr:col>
      <xdr:colOff>155575</xdr:colOff>
      <xdr:row>36</xdr:row>
      <xdr:rowOff>90388</xdr:rowOff>
    </xdr:to>
    <xdr:cxnSp macro="">
      <xdr:nvCxnSpPr>
        <xdr:cNvPr id="69" name="直線コネクタ 68"/>
        <xdr:cNvCxnSpPr/>
      </xdr:nvCxnSpPr>
      <xdr:spPr>
        <a:xfrm>
          <a:off x="2019300" y="604770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46954</xdr:rowOff>
    </xdr:from>
    <xdr:to>
      <xdr:col>2</xdr:col>
      <xdr:colOff>638175</xdr:colOff>
      <xdr:row>35</xdr:row>
      <xdr:rowOff>102144</xdr:rowOff>
    </xdr:to>
    <xdr:cxnSp macro="">
      <xdr:nvCxnSpPr>
        <xdr:cNvPr id="72" name="直線コネクタ 71"/>
        <xdr:cNvCxnSpPr/>
      </xdr:nvCxnSpPr>
      <xdr:spPr>
        <a:xfrm flipV="1">
          <a:off x="1130300" y="6047704"/>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128089</xdr:rowOff>
    </xdr:from>
    <xdr:to>
      <xdr:col>6</xdr:col>
      <xdr:colOff>561975</xdr:colOff>
      <xdr:row>37</xdr:row>
      <xdr:rowOff>58239</xdr:rowOff>
    </xdr:to>
    <xdr:sp macro="" textlink="">
      <xdr:nvSpPr>
        <xdr:cNvPr id="82" name="円/楕円 81"/>
        <xdr:cNvSpPr/>
      </xdr:nvSpPr>
      <xdr:spPr>
        <a:xfrm>
          <a:off x="45847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106516</xdr:rowOff>
    </xdr:from>
    <xdr:ext cx="469744" cy="259045"/>
    <xdr:sp macro="" textlink="">
      <xdr:nvSpPr>
        <xdr:cNvPr id="83" name="議会費該当値テキスト"/>
        <xdr:cNvSpPr txBox="1"/>
      </xdr:nvSpPr>
      <xdr:spPr>
        <a:xfrm>
          <a:off x="4686300"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6604</xdr:rowOff>
    </xdr:from>
    <xdr:to>
      <xdr:col>5</xdr:col>
      <xdr:colOff>409575</xdr:colOff>
      <xdr:row>36</xdr:row>
      <xdr:rowOff>108204</xdr:rowOff>
    </xdr:to>
    <xdr:sp macro="" textlink="">
      <xdr:nvSpPr>
        <xdr:cNvPr id="84" name="円/楕円 83"/>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99331</xdr:rowOff>
    </xdr:from>
    <xdr:ext cx="469744" cy="259045"/>
    <xdr:sp macro="" textlink="">
      <xdr:nvSpPr>
        <xdr:cNvPr id="85" name="テキスト ボックス 84"/>
        <xdr:cNvSpPr txBox="1"/>
      </xdr:nvSpPr>
      <xdr:spPr>
        <a:xfrm>
          <a:off x="3562427"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39588</xdr:rowOff>
    </xdr:from>
    <xdr:to>
      <xdr:col>4</xdr:col>
      <xdr:colOff>206375</xdr:colOff>
      <xdr:row>36</xdr:row>
      <xdr:rowOff>141188</xdr:rowOff>
    </xdr:to>
    <xdr:sp macro="" textlink="">
      <xdr:nvSpPr>
        <xdr:cNvPr id="86" name="円/楕円 85"/>
        <xdr:cNvSpPr/>
      </xdr:nvSpPr>
      <xdr:spPr>
        <a:xfrm>
          <a:off x="2857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132315</xdr:rowOff>
    </xdr:from>
    <xdr:ext cx="469744" cy="259045"/>
    <xdr:sp macro="" textlink="">
      <xdr:nvSpPr>
        <xdr:cNvPr id="87" name="テキスト ボックス 86"/>
        <xdr:cNvSpPr txBox="1"/>
      </xdr:nvSpPr>
      <xdr:spPr>
        <a:xfrm>
          <a:off x="2673427"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167604</xdr:rowOff>
    </xdr:from>
    <xdr:to>
      <xdr:col>3</xdr:col>
      <xdr:colOff>3175</xdr:colOff>
      <xdr:row>35</xdr:row>
      <xdr:rowOff>97754</xdr:rowOff>
    </xdr:to>
    <xdr:sp macro="" textlink="">
      <xdr:nvSpPr>
        <xdr:cNvPr id="88" name="円/楕円 87"/>
        <xdr:cNvSpPr/>
      </xdr:nvSpPr>
      <xdr:spPr>
        <a:xfrm>
          <a:off x="1968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114281</xdr:rowOff>
    </xdr:from>
    <xdr:ext cx="469744" cy="259045"/>
    <xdr:sp macro="" textlink="">
      <xdr:nvSpPr>
        <xdr:cNvPr id="89" name="テキスト ボックス 88"/>
        <xdr:cNvSpPr txBox="1"/>
      </xdr:nvSpPr>
      <xdr:spPr>
        <a:xfrm>
          <a:off x="1784427" y="577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51344</xdr:rowOff>
    </xdr:from>
    <xdr:to>
      <xdr:col>1</xdr:col>
      <xdr:colOff>485775</xdr:colOff>
      <xdr:row>35</xdr:row>
      <xdr:rowOff>152944</xdr:rowOff>
    </xdr:to>
    <xdr:sp macro="" textlink="">
      <xdr:nvSpPr>
        <xdr:cNvPr id="90" name="円/楕円 89"/>
        <xdr:cNvSpPr/>
      </xdr:nvSpPr>
      <xdr:spPr>
        <a:xfrm>
          <a:off x="1079500" y="60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144071</xdr:rowOff>
    </xdr:from>
    <xdr:ext cx="469744" cy="259045"/>
    <xdr:sp macro="" textlink="">
      <xdr:nvSpPr>
        <xdr:cNvPr id="91" name="テキスト ボックス 90"/>
        <xdr:cNvSpPr txBox="1"/>
      </xdr:nvSpPr>
      <xdr:spPr>
        <a:xfrm>
          <a:off x="895427" y="61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52459</xdr:rowOff>
    </xdr:from>
    <xdr:to>
      <xdr:col>6</xdr:col>
      <xdr:colOff>511175</xdr:colOff>
      <xdr:row>57</xdr:row>
      <xdr:rowOff>72625</xdr:rowOff>
    </xdr:to>
    <xdr:cxnSp macro="">
      <xdr:nvCxnSpPr>
        <xdr:cNvPr id="120" name="直線コネクタ 119"/>
        <xdr:cNvCxnSpPr/>
      </xdr:nvCxnSpPr>
      <xdr:spPr>
        <a:xfrm flipV="1">
          <a:off x="3797300" y="9825109"/>
          <a:ext cx="8382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72625</xdr:rowOff>
    </xdr:from>
    <xdr:to>
      <xdr:col>5</xdr:col>
      <xdr:colOff>358775</xdr:colOff>
      <xdr:row>57</xdr:row>
      <xdr:rowOff>99642</xdr:rowOff>
    </xdr:to>
    <xdr:cxnSp macro="">
      <xdr:nvCxnSpPr>
        <xdr:cNvPr id="123" name="直線コネクタ 122"/>
        <xdr:cNvCxnSpPr/>
      </xdr:nvCxnSpPr>
      <xdr:spPr>
        <a:xfrm flipV="1">
          <a:off x="2908300" y="9845275"/>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22122</xdr:rowOff>
    </xdr:from>
    <xdr:to>
      <xdr:col>5</xdr:col>
      <xdr:colOff>409575</xdr:colOff>
      <xdr:row>57</xdr:row>
      <xdr:rowOff>123722</xdr:rowOff>
    </xdr:to>
    <xdr:sp macro="" textlink="">
      <xdr:nvSpPr>
        <xdr:cNvPr id="124" name="フローチャート : 判断 123"/>
        <xdr:cNvSpPr/>
      </xdr:nvSpPr>
      <xdr:spPr>
        <a:xfrm>
          <a:off x="3746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114849</xdr:rowOff>
    </xdr:from>
    <xdr:ext cx="534377" cy="259045"/>
    <xdr:sp macro="" textlink="">
      <xdr:nvSpPr>
        <xdr:cNvPr id="125" name="テキスト ボックス 124"/>
        <xdr:cNvSpPr txBox="1"/>
      </xdr:nvSpPr>
      <xdr:spPr>
        <a:xfrm>
          <a:off x="3530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99588</xdr:rowOff>
    </xdr:from>
    <xdr:to>
      <xdr:col>4</xdr:col>
      <xdr:colOff>155575</xdr:colOff>
      <xdr:row>57</xdr:row>
      <xdr:rowOff>99642</xdr:rowOff>
    </xdr:to>
    <xdr:cxnSp macro="">
      <xdr:nvCxnSpPr>
        <xdr:cNvPr id="126" name="直線コネクタ 125"/>
        <xdr:cNvCxnSpPr/>
      </xdr:nvCxnSpPr>
      <xdr:spPr>
        <a:xfrm>
          <a:off x="2019300" y="9872238"/>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99588</xdr:rowOff>
    </xdr:from>
    <xdr:to>
      <xdr:col>2</xdr:col>
      <xdr:colOff>638175</xdr:colOff>
      <xdr:row>57</xdr:row>
      <xdr:rowOff>163375</xdr:rowOff>
    </xdr:to>
    <xdr:cxnSp macro="">
      <xdr:nvCxnSpPr>
        <xdr:cNvPr id="129" name="直線コネクタ 128"/>
        <xdr:cNvCxnSpPr/>
      </xdr:nvCxnSpPr>
      <xdr:spPr>
        <a:xfrm flipV="1">
          <a:off x="1130300" y="9872238"/>
          <a:ext cx="889000" cy="6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1659</xdr:rowOff>
    </xdr:from>
    <xdr:to>
      <xdr:col>6</xdr:col>
      <xdr:colOff>561975</xdr:colOff>
      <xdr:row>57</xdr:row>
      <xdr:rowOff>103259</xdr:rowOff>
    </xdr:to>
    <xdr:sp macro="" textlink="">
      <xdr:nvSpPr>
        <xdr:cNvPr id="139" name="円/楕円 138"/>
        <xdr:cNvSpPr/>
      </xdr:nvSpPr>
      <xdr:spPr>
        <a:xfrm>
          <a:off x="4584700" y="97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24536</xdr:rowOff>
    </xdr:from>
    <xdr:ext cx="534377" cy="259045"/>
    <xdr:sp macro="" textlink="">
      <xdr:nvSpPr>
        <xdr:cNvPr id="140" name="総務費該当値テキスト"/>
        <xdr:cNvSpPr txBox="1"/>
      </xdr:nvSpPr>
      <xdr:spPr>
        <a:xfrm>
          <a:off x="4686300" y="96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21825</xdr:rowOff>
    </xdr:from>
    <xdr:to>
      <xdr:col>5</xdr:col>
      <xdr:colOff>409575</xdr:colOff>
      <xdr:row>57</xdr:row>
      <xdr:rowOff>123425</xdr:rowOff>
    </xdr:to>
    <xdr:sp macro="" textlink="">
      <xdr:nvSpPr>
        <xdr:cNvPr id="141" name="円/楕円 140"/>
        <xdr:cNvSpPr/>
      </xdr:nvSpPr>
      <xdr:spPr>
        <a:xfrm>
          <a:off x="3746500" y="97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139952</xdr:rowOff>
    </xdr:from>
    <xdr:ext cx="534377" cy="259045"/>
    <xdr:sp macro="" textlink="">
      <xdr:nvSpPr>
        <xdr:cNvPr id="142" name="テキスト ボックス 141"/>
        <xdr:cNvSpPr txBox="1"/>
      </xdr:nvSpPr>
      <xdr:spPr>
        <a:xfrm>
          <a:off x="3530111" y="95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48842</xdr:rowOff>
    </xdr:from>
    <xdr:to>
      <xdr:col>4</xdr:col>
      <xdr:colOff>206375</xdr:colOff>
      <xdr:row>57</xdr:row>
      <xdr:rowOff>150442</xdr:rowOff>
    </xdr:to>
    <xdr:sp macro="" textlink="">
      <xdr:nvSpPr>
        <xdr:cNvPr id="143" name="円/楕円 142"/>
        <xdr:cNvSpPr/>
      </xdr:nvSpPr>
      <xdr:spPr>
        <a:xfrm>
          <a:off x="2857500" y="9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141569</xdr:rowOff>
    </xdr:from>
    <xdr:ext cx="534377" cy="259045"/>
    <xdr:sp macro="" textlink="">
      <xdr:nvSpPr>
        <xdr:cNvPr id="144" name="テキスト ボックス 143"/>
        <xdr:cNvSpPr txBox="1"/>
      </xdr:nvSpPr>
      <xdr:spPr>
        <a:xfrm>
          <a:off x="2641111" y="99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48788</xdr:rowOff>
    </xdr:from>
    <xdr:to>
      <xdr:col>3</xdr:col>
      <xdr:colOff>3175</xdr:colOff>
      <xdr:row>57</xdr:row>
      <xdr:rowOff>150388</xdr:rowOff>
    </xdr:to>
    <xdr:sp macro="" textlink="">
      <xdr:nvSpPr>
        <xdr:cNvPr id="145" name="円/楕円 144"/>
        <xdr:cNvSpPr/>
      </xdr:nvSpPr>
      <xdr:spPr>
        <a:xfrm>
          <a:off x="1968500" y="98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141515</xdr:rowOff>
    </xdr:from>
    <xdr:ext cx="534377" cy="259045"/>
    <xdr:sp macro="" textlink="">
      <xdr:nvSpPr>
        <xdr:cNvPr id="146" name="テキスト ボックス 145"/>
        <xdr:cNvSpPr txBox="1"/>
      </xdr:nvSpPr>
      <xdr:spPr>
        <a:xfrm>
          <a:off x="1752111" y="99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112575</xdr:rowOff>
    </xdr:from>
    <xdr:to>
      <xdr:col>1</xdr:col>
      <xdr:colOff>485775</xdr:colOff>
      <xdr:row>58</xdr:row>
      <xdr:rowOff>42725</xdr:rowOff>
    </xdr:to>
    <xdr:sp macro="" textlink="">
      <xdr:nvSpPr>
        <xdr:cNvPr id="147" name="円/楕円 146"/>
        <xdr:cNvSpPr/>
      </xdr:nvSpPr>
      <xdr:spPr>
        <a:xfrm>
          <a:off x="1079500" y="98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33852</xdr:rowOff>
    </xdr:from>
    <xdr:ext cx="534377" cy="259045"/>
    <xdr:sp macro="" textlink="">
      <xdr:nvSpPr>
        <xdr:cNvPr id="148" name="テキスト ボックス 147"/>
        <xdr:cNvSpPr txBox="1"/>
      </xdr:nvSpPr>
      <xdr:spPr>
        <a:xfrm>
          <a:off x="863111" y="99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101736</xdr:rowOff>
    </xdr:from>
    <xdr:to>
      <xdr:col>6</xdr:col>
      <xdr:colOff>511175</xdr:colOff>
      <xdr:row>77</xdr:row>
      <xdr:rowOff>111052</xdr:rowOff>
    </xdr:to>
    <xdr:cxnSp macro="">
      <xdr:nvCxnSpPr>
        <xdr:cNvPr id="178" name="直線コネクタ 177"/>
        <xdr:cNvCxnSpPr/>
      </xdr:nvCxnSpPr>
      <xdr:spPr>
        <a:xfrm flipV="1">
          <a:off x="3797300" y="13303386"/>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111052</xdr:rowOff>
    </xdr:from>
    <xdr:to>
      <xdr:col>5</xdr:col>
      <xdr:colOff>358775</xdr:colOff>
      <xdr:row>77</xdr:row>
      <xdr:rowOff>152113</xdr:rowOff>
    </xdr:to>
    <xdr:cxnSp macro="">
      <xdr:nvCxnSpPr>
        <xdr:cNvPr id="181" name="直線コネクタ 180"/>
        <xdr:cNvCxnSpPr/>
      </xdr:nvCxnSpPr>
      <xdr:spPr>
        <a:xfrm flipV="1">
          <a:off x="2908300" y="13312702"/>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75747</xdr:rowOff>
    </xdr:from>
    <xdr:to>
      <xdr:col>5</xdr:col>
      <xdr:colOff>409575</xdr:colOff>
      <xdr:row>78</xdr:row>
      <xdr:rowOff>5897</xdr:rowOff>
    </xdr:to>
    <xdr:sp macro="" textlink="">
      <xdr:nvSpPr>
        <xdr:cNvPr id="182" name="フローチャート : 判断 181"/>
        <xdr:cNvSpPr/>
      </xdr:nvSpPr>
      <xdr:spPr>
        <a:xfrm>
          <a:off x="3746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168474</xdr:rowOff>
    </xdr:from>
    <xdr:ext cx="599010" cy="259045"/>
    <xdr:sp macro="" textlink="">
      <xdr:nvSpPr>
        <xdr:cNvPr id="183" name="テキスト ボックス 182"/>
        <xdr:cNvSpPr txBox="1"/>
      </xdr:nvSpPr>
      <xdr:spPr>
        <a:xfrm>
          <a:off x="3497794"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152113</xdr:rowOff>
    </xdr:from>
    <xdr:to>
      <xdr:col>4</xdr:col>
      <xdr:colOff>155575</xdr:colOff>
      <xdr:row>78</xdr:row>
      <xdr:rowOff>14529</xdr:rowOff>
    </xdr:to>
    <xdr:cxnSp macro="">
      <xdr:nvCxnSpPr>
        <xdr:cNvPr id="184" name="直線コネクタ 183"/>
        <xdr:cNvCxnSpPr/>
      </xdr:nvCxnSpPr>
      <xdr:spPr>
        <a:xfrm flipV="1">
          <a:off x="2019300" y="13353763"/>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14529</xdr:rowOff>
    </xdr:from>
    <xdr:to>
      <xdr:col>2</xdr:col>
      <xdr:colOff>638175</xdr:colOff>
      <xdr:row>78</xdr:row>
      <xdr:rowOff>19879</xdr:rowOff>
    </xdr:to>
    <xdr:cxnSp macro="">
      <xdr:nvCxnSpPr>
        <xdr:cNvPr id="187" name="直線コネクタ 186"/>
        <xdr:cNvCxnSpPr/>
      </xdr:nvCxnSpPr>
      <xdr:spPr>
        <a:xfrm flipV="1">
          <a:off x="1130300" y="13387629"/>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50936</xdr:rowOff>
    </xdr:from>
    <xdr:to>
      <xdr:col>6</xdr:col>
      <xdr:colOff>561975</xdr:colOff>
      <xdr:row>77</xdr:row>
      <xdr:rowOff>152536</xdr:rowOff>
    </xdr:to>
    <xdr:sp macro="" textlink="">
      <xdr:nvSpPr>
        <xdr:cNvPr id="197" name="円/楕円 196"/>
        <xdr:cNvSpPr/>
      </xdr:nvSpPr>
      <xdr:spPr>
        <a:xfrm>
          <a:off x="4584700" y="132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73813</xdr:rowOff>
    </xdr:from>
    <xdr:ext cx="599010" cy="259045"/>
    <xdr:sp macro="" textlink="">
      <xdr:nvSpPr>
        <xdr:cNvPr id="198" name="民生費該当値テキスト"/>
        <xdr:cNvSpPr txBox="1"/>
      </xdr:nvSpPr>
      <xdr:spPr>
        <a:xfrm>
          <a:off x="4686300" y="1310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60252</xdr:rowOff>
    </xdr:from>
    <xdr:to>
      <xdr:col>5</xdr:col>
      <xdr:colOff>409575</xdr:colOff>
      <xdr:row>77</xdr:row>
      <xdr:rowOff>161852</xdr:rowOff>
    </xdr:to>
    <xdr:sp macro="" textlink="">
      <xdr:nvSpPr>
        <xdr:cNvPr id="199" name="円/楕円 198"/>
        <xdr:cNvSpPr/>
      </xdr:nvSpPr>
      <xdr:spPr>
        <a:xfrm>
          <a:off x="3746500" y="132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6929</xdr:rowOff>
    </xdr:from>
    <xdr:ext cx="599010" cy="259045"/>
    <xdr:sp macro="" textlink="">
      <xdr:nvSpPr>
        <xdr:cNvPr id="200" name="テキスト ボックス 199"/>
        <xdr:cNvSpPr txBox="1"/>
      </xdr:nvSpPr>
      <xdr:spPr>
        <a:xfrm>
          <a:off x="3497794" y="130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101313</xdr:rowOff>
    </xdr:from>
    <xdr:to>
      <xdr:col>4</xdr:col>
      <xdr:colOff>206375</xdr:colOff>
      <xdr:row>78</xdr:row>
      <xdr:rowOff>31463</xdr:rowOff>
    </xdr:to>
    <xdr:sp macro="" textlink="">
      <xdr:nvSpPr>
        <xdr:cNvPr id="201" name="円/楕円 200"/>
        <xdr:cNvSpPr/>
      </xdr:nvSpPr>
      <xdr:spPr>
        <a:xfrm>
          <a:off x="28575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47990</xdr:rowOff>
    </xdr:from>
    <xdr:ext cx="599010" cy="259045"/>
    <xdr:sp macro="" textlink="">
      <xdr:nvSpPr>
        <xdr:cNvPr id="202" name="テキスト ボックス 201"/>
        <xdr:cNvSpPr txBox="1"/>
      </xdr:nvSpPr>
      <xdr:spPr>
        <a:xfrm>
          <a:off x="2608794" y="130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135179</xdr:rowOff>
    </xdr:from>
    <xdr:to>
      <xdr:col>3</xdr:col>
      <xdr:colOff>3175</xdr:colOff>
      <xdr:row>78</xdr:row>
      <xdr:rowOff>65329</xdr:rowOff>
    </xdr:to>
    <xdr:sp macro="" textlink="">
      <xdr:nvSpPr>
        <xdr:cNvPr id="203" name="円/楕円 202"/>
        <xdr:cNvSpPr/>
      </xdr:nvSpPr>
      <xdr:spPr>
        <a:xfrm>
          <a:off x="1968500" y="133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56456</xdr:rowOff>
    </xdr:from>
    <xdr:ext cx="599010" cy="259045"/>
    <xdr:sp macro="" textlink="">
      <xdr:nvSpPr>
        <xdr:cNvPr id="204" name="テキスト ボックス 203"/>
        <xdr:cNvSpPr txBox="1"/>
      </xdr:nvSpPr>
      <xdr:spPr>
        <a:xfrm>
          <a:off x="1719794" y="1342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140529</xdr:rowOff>
    </xdr:from>
    <xdr:to>
      <xdr:col>1</xdr:col>
      <xdr:colOff>485775</xdr:colOff>
      <xdr:row>78</xdr:row>
      <xdr:rowOff>70679</xdr:rowOff>
    </xdr:to>
    <xdr:sp macro="" textlink="">
      <xdr:nvSpPr>
        <xdr:cNvPr id="205" name="円/楕円 204"/>
        <xdr:cNvSpPr/>
      </xdr:nvSpPr>
      <xdr:spPr>
        <a:xfrm>
          <a:off x="1079500" y="133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61806</xdr:rowOff>
    </xdr:from>
    <xdr:ext cx="599010" cy="259045"/>
    <xdr:sp macro="" textlink="">
      <xdr:nvSpPr>
        <xdr:cNvPr id="206" name="テキスト ボックス 205"/>
        <xdr:cNvSpPr txBox="1"/>
      </xdr:nvSpPr>
      <xdr:spPr>
        <a:xfrm>
          <a:off x="830794" y="1343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151118</xdr:rowOff>
    </xdr:from>
    <xdr:to>
      <xdr:col>6</xdr:col>
      <xdr:colOff>511175</xdr:colOff>
      <xdr:row>96</xdr:row>
      <xdr:rowOff>162573</xdr:rowOff>
    </xdr:to>
    <xdr:cxnSp macro="">
      <xdr:nvCxnSpPr>
        <xdr:cNvPr id="235" name="直線コネクタ 234"/>
        <xdr:cNvCxnSpPr/>
      </xdr:nvCxnSpPr>
      <xdr:spPr>
        <a:xfrm flipV="1">
          <a:off x="3797300" y="16610318"/>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162573</xdr:rowOff>
    </xdr:from>
    <xdr:to>
      <xdr:col>5</xdr:col>
      <xdr:colOff>358775</xdr:colOff>
      <xdr:row>97</xdr:row>
      <xdr:rowOff>12421</xdr:rowOff>
    </xdr:to>
    <xdr:cxnSp macro="">
      <xdr:nvCxnSpPr>
        <xdr:cNvPr id="238" name="直線コネクタ 237"/>
        <xdr:cNvCxnSpPr/>
      </xdr:nvCxnSpPr>
      <xdr:spPr>
        <a:xfrm flipV="1">
          <a:off x="2908300" y="16621773"/>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28169</xdr:rowOff>
    </xdr:from>
    <xdr:to>
      <xdr:col>5</xdr:col>
      <xdr:colOff>409575</xdr:colOff>
      <xdr:row>95</xdr:row>
      <xdr:rowOff>129769</xdr:rowOff>
    </xdr:to>
    <xdr:sp macro="" textlink="">
      <xdr:nvSpPr>
        <xdr:cNvPr id="239" name="フローチャート : 判断 238"/>
        <xdr:cNvSpPr/>
      </xdr:nvSpPr>
      <xdr:spPr>
        <a:xfrm>
          <a:off x="3746500" y="163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146296</xdr:rowOff>
    </xdr:from>
    <xdr:ext cx="534377" cy="259045"/>
    <xdr:sp macro="" textlink="">
      <xdr:nvSpPr>
        <xdr:cNvPr id="240" name="テキスト ボックス 239"/>
        <xdr:cNvSpPr txBox="1"/>
      </xdr:nvSpPr>
      <xdr:spPr>
        <a:xfrm>
          <a:off x="3530111" y="160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12421</xdr:rowOff>
    </xdr:from>
    <xdr:to>
      <xdr:col>4</xdr:col>
      <xdr:colOff>155575</xdr:colOff>
      <xdr:row>97</xdr:row>
      <xdr:rowOff>14554</xdr:rowOff>
    </xdr:to>
    <xdr:cxnSp macro="">
      <xdr:nvCxnSpPr>
        <xdr:cNvPr id="241" name="直線コネクタ 240"/>
        <xdr:cNvCxnSpPr/>
      </xdr:nvCxnSpPr>
      <xdr:spPr>
        <a:xfrm flipV="1">
          <a:off x="2019300" y="1664307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14554</xdr:rowOff>
    </xdr:from>
    <xdr:to>
      <xdr:col>2</xdr:col>
      <xdr:colOff>638175</xdr:colOff>
      <xdr:row>97</xdr:row>
      <xdr:rowOff>39839</xdr:rowOff>
    </xdr:to>
    <xdr:cxnSp macro="">
      <xdr:nvCxnSpPr>
        <xdr:cNvPr id="244" name="直線コネクタ 243"/>
        <xdr:cNvCxnSpPr/>
      </xdr:nvCxnSpPr>
      <xdr:spPr>
        <a:xfrm flipV="1">
          <a:off x="1130300" y="16645204"/>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100318</xdr:rowOff>
    </xdr:from>
    <xdr:to>
      <xdr:col>6</xdr:col>
      <xdr:colOff>561975</xdr:colOff>
      <xdr:row>97</xdr:row>
      <xdr:rowOff>30468</xdr:rowOff>
    </xdr:to>
    <xdr:sp macro="" textlink="">
      <xdr:nvSpPr>
        <xdr:cNvPr id="254" name="円/楕円 253"/>
        <xdr:cNvSpPr/>
      </xdr:nvSpPr>
      <xdr:spPr>
        <a:xfrm>
          <a:off x="45847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78745</xdr:rowOff>
    </xdr:from>
    <xdr:ext cx="534377" cy="259045"/>
    <xdr:sp macro="" textlink="">
      <xdr:nvSpPr>
        <xdr:cNvPr id="255" name="衛生費該当値テキスト"/>
        <xdr:cNvSpPr txBox="1"/>
      </xdr:nvSpPr>
      <xdr:spPr>
        <a:xfrm>
          <a:off x="4686300" y="165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111773</xdr:rowOff>
    </xdr:from>
    <xdr:to>
      <xdr:col>5</xdr:col>
      <xdr:colOff>409575</xdr:colOff>
      <xdr:row>97</xdr:row>
      <xdr:rowOff>41923</xdr:rowOff>
    </xdr:to>
    <xdr:sp macro="" textlink="">
      <xdr:nvSpPr>
        <xdr:cNvPr id="256" name="円/楕円 255"/>
        <xdr:cNvSpPr/>
      </xdr:nvSpPr>
      <xdr:spPr>
        <a:xfrm>
          <a:off x="37465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33050</xdr:rowOff>
    </xdr:from>
    <xdr:ext cx="534377" cy="259045"/>
    <xdr:sp macro="" textlink="">
      <xdr:nvSpPr>
        <xdr:cNvPr id="257" name="テキスト ボックス 256"/>
        <xdr:cNvSpPr txBox="1"/>
      </xdr:nvSpPr>
      <xdr:spPr>
        <a:xfrm>
          <a:off x="3530111" y="166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133071</xdr:rowOff>
    </xdr:from>
    <xdr:to>
      <xdr:col>4</xdr:col>
      <xdr:colOff>206375</xdr:colOff>
      <xdr:row>97</xdr:row>
      <xdr:rowOff>63221</xdr:rowOff>
    </xdr:to>
    <xdr:sp macro="" textlink="">
      <xdr:nvSpPr>
        <xdr:cNvPr id="258" name="円/楕円 257"/>
        <xdr:cNvSpPr/>
      </xdr:nvSpPr>
      <xdr:spPr>
        <a:xfrm>
          <a:off x="2857500" y="165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54348</xdr:rowOff>
    </xdr:from>
    <xdr:ext cx="534377" cy="259045"/>
    <xdr:sp macro="" textlink="">
      <xdr:nvSpPr>
        <xdr:cNvPr id="259" name="テキスト ボックス 258"/>
        <xdr:cNvSpPr txBox="1"/>
      </xdr:nvSpPr>
      <xdr:spPr>
        <a:xfrm>
          <a:off x="2641111" y="166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135204</xdr:rowOff>
    </xdr:from>
    <xdr:to>
      <xdr:col>3</xdr:col>
      <xdr:colOff>3175</xdr:colOff>
      <xdr:row>97</xdr:row>
      <xdr:rowOff>65354</xdr:rowOff>
    </xdr:to>
    <xdr:sp macro="" textlink="">
      <xdr:nvSpPr>
        <xdr:cNvPr id="260" name="円/楕円 259"/>
        <xdr:cNvSpPr/>
      </xdr:nvSpPr>
      <xdr:spPr>
        <a:xfrm>
          <a:off x="1968500" y="16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56481</xdr:rowOff>
    </xdr:from>
    <xdr:ext cx="534377" cy="259045"/>
    <xdr:sp macro="" textlink="">
      <xdr:nvSpPr>
        <xdr:cNvPr id="261" name="テキスト ボックス 260"/>
        <xdr:cNvSpPr txBox="1"/>
      </xdr:nvSpPr>
      <xdr:spPr>
        <a:xfrm>
          <a:off x="1752111" y="166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160489</xdr:rowOff>
    </xdr:from>
    <xdr:to>
      <xdr:col>1</xdr:col>
      <xdr:colOff>485775</xdr:colOff>
      <xdr:row>97</xdr:row>
      <xdr:rowOff>90639</xdr:rowOff>
    </xdr:to>
    <xdr:sp macro="" textlink="">
      <xdr:nvSpPr>
        <xdr:cNvPr id="262" name="円/楕円 261"/>
        <xdr:cNvSpPr/>
      </xdr:nvSpPr>
      <xdr:spPr>
        <a:xfrm>
          <a:off x="1079500" y="166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81766</xdr:rowOff>
    </xdr:from>
    <xdr:ext cx="534377" cy="259045"/>
    <xdr:sp macro="" textlink="">
      <xdr:nvSpPr>
        <xdr:cNvPr id="263" name="テキスト ボックス 262"/>
        <xdr:cNvSpPr txBox="1"/>
      </xdr:nvSpPr>
      <xdr:spPr>
        <a:xfrm>
          <a:off x="863111" y="167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163513</xdr:rowOff>
    </xdr:from>
    <xdr:to>
      <xdr:col>15</xdr:col>
      <xdr:colOff>180975</xdr:colOff>
      <xdr:row>39</xdr:row>
      <xdr:rowOff>1778</xdr:rowOff>
    </xdr:to>
    <xdr:cxnSp macro="">
      <xdr:nvCxnSpPr>
        <xdr:cNvPr id="292" name="直線コネクタ 291"/>
        <xdr:cNvCxnSpPr/>
      </xdr:nvCxnSpPr>
      <xdr:spPr>
        <a:xfrm>
          <a:off x="9639300" y="6678613"/>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39306</xdr:rowOff>
    </xdr:from>
    <xdr:to>
      <xdr:col>14</xdr:col>
      <xdr:colOff>28575</xdr:colOff>
      <xdr:row>38</xdr:row>
      <xdr:rowOff>163513</xdr:rowOff>
    </xdr:to>
    <xdr:cxnSp macro="">
      <xdr:nvCxnSpPr>
        <xdr:cNvPr id="295" name="直線コネクタ 294"/>
        <xdr:cNvCxnSpPr/>
      </xdr:nvCxnSpPr>
      <xdr:spPr>
        <a:xfrm>
          <a:off x="8750300" y="6554406"/>
          <a:ext cx="889000" cy="1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6" name="フローチャート : 判断 29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97" name="テキスト ボックス 29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165036</xdr:rowOff>
    </xdr:from>
    <xdr:to>
      <xdr:col>12</xdr:col>
      <xdr:colOff>511175</xdr:colOff>
      <xdr:row>38</xdr:row>
      <xdr:rowOff>39306</xdr:rowOff>
    </xdr:to>
    <xdr:cxnSp macro="">
      <xdr:nvCxnSpPr>
        <xdr:cNvPr id="298" name="直線コネクタ 297"/>
        <xdr:cNvCxnSpPr/>
      </xdr:nvCxnSpPr>
      <xdr:spPr>
        <a:xfrm>
          <a:off x="7861300" y="65086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165036</xdr:rowOff>
    </xdr:from>
    <xdr:to>
      <xdr:col>11</xdr:col>
      <xdr:colOff>307975</xdr:colOff>
      <xdr:row>39</xdr:row>
      <xdr:rowOff>444</xdr:rowOff>
    </xdr:to>
    <xdr:cxnSp macro="">
      <xdr:nvCxnSpPr>
        <xdr:cNvPr id="301" name="直線コネクタ 300"/>
        <xdr:cNvCxnSpPr/>
      </xdr:nvCxnSpPr>
      <xdr:spPr>
        <a:xfrm flipV="1">
          <a:off x="6972300" y="650868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122428</xdr:rowOff>
    </xdr:from>
    <xdr:to>
      <xdr:col>15</xdr:col>
      <xdr:colOff>231775</xdr:colOff>
      <xdr:row>39</xdr:row>
      <xdr:rowOff>52578</xdr:rowOff>
    </xdr:to>
    <xdr:sp macro="" textlink="">
      <xdr:nvSpPr>
        <xdr:cNvPr id="311" name="円/楕円 310"/>
        <xdr:cNvSpPr/>
      </xdr:nvSpPr>
      <xdr:spPr>
        <a:xfrm>
          <a:off x="104267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37355</xdr:rowOff>
    </xdr:from>
    <xdr:ext cx="378565" cy="259045"/>
    <xdr:sp macro="" textlink="">
      <xdr:nvSpPr>
        <xdr:cNvPr id="312" name="労働費該当値テキスト"/>
        <xdr:cNvSpPr txBox="1"/>
      </xdr:nvSpPr>
      <xdr:spPr>
        <a:xfrm>
          <a:off x="10528300" y="655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112713</xdr:rowOff>
    </xdr:from>
    <xdr:to>
      <xdr:col>14</xdr:col>
      <xdr:colOff>79375</xdr:colOff>
      <xdr:row>39</xdr:row>
      <xdr:rowOff>42863</xdr:rowOff>
    </xdr:to>
    <xdr:sp macro="" textlink="">
      <xdr:nvSpPr>
        <xdr:cNvPr id="313" name="円/楕円 312"/>
        <xdr:cNvSpPr/>
      </xdr:nvSpPr>
      <xdr:spPr>
        <a:xfrm>
          <a:off x="95885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33990</xdr:rowOff>
    </xdr:from>
    <xdr:ext cx="378565" cy="259045"/>
    <xdr:sp macro="" textlink="">
      <xdr:nvSpPr>
        <xdr:cNvPr id="314" name="テキスト ボックス 313"/>
        <xdr:cNvSpPr txBox="1"/>
      </xdr:nvSpPr>
      <xdr:spPr>
        <a:xfrm>
          <a:off x="9450017" y="672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159956</xdr:rowOff>
    </xdr:from>
    <xdr:to>
      <xdr:col>12</xdr:col>
      <xdr:colOff>561975</xdr:colOff>
      <xdr:row>38</xdr:row>
      <xdr:rowOff>90106</xdr:rowOff>
    </xdr:to>
    <xdr:sp macro="" textlink="">
      <xdr:nvSpPr>
        <xdr:cNvPr id="315" name="円/楕円 314"/>
        <xdr:cNvSpPr/>
      </xdr:nvSpPr>
      <xdr:spPr>
        <a:xfrm>
          <a:off x="8699500" y="65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81233</xdr:rowOff>
    </xdr:from>
    <xdr:ext cx="378565" cy="259045"/>
    <xdr:sp macro="" textlink="">
      <xdr:nvSpPr>
        <xdr:cNvPr id="316" name="テキスト ボックス 315"/>
        <xdr:cNvSpPr txBox="1"/>
      </xdr:nvSpPr>
      <xdr:spPr>
        <a:xfrm>
          <a:off x="8561017" y="6596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114236</xdr:rowOff>
    </xdr:from>
    <xdr:to>
      <xdr:col>11</xdr:col>
      <xdr:colOff>358775</xdr:colOff>
      <xdr:row>38</xdr:row>
      <xdr:rowOff>44386</xdr:rowOff>
    </xdr:to>
    <xdr:sp macro="" textlink="">
      <xdr:nvSpPr>
        <xdr:cNvPr id="317" name="円/楕円 316"/>
        <xdr:cNvSpPr/>
      </xdr:nvSpPr>
      <xdr:spPr>
        <a:xfrm>
          <a:off x="7810500" y="6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35513</xdr:rowOff>
    </xdr:from>
    <xdr:ext cx="469744" cy="259045"/>
    <xdr:sp macro="" textlink="">
      <xdr:nvSpPr>
        <xdr:cNvPr id="318" name="テキスト ボックス 317"/>
        <xdr:cNvSpPr txBox="1"/>
      </xdr:nvSpPr>
      <xdr:spPr>
        <a:xfrm>
          <a:off x="7626427" y="6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121094</xdr:rowOff>
    </xdr:from>
    <xdr:to>
      <xdr:col>10</xdr:col>
      <xdr:colOff>155575</xdr:colOff>
      <xdr:row>39</xdr:row>
      <xdr:rowOff>51244</xdr:rowOff>
    </xdr:to>
    <xdr:sp macro="" textlink="">
      <xdr:nvSpPr>
        <xdr:cNvPr id="319" name="円/楕円 318"/>
        <xdr:cNvSpPr/>
      </xdr:nvSpPr>
      <xdr:spPr>
        <a:xfrm>
          <a:off x="6921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42371</xdr:rowOff>
    </xdr:from>
    <xdr:ext cx="378565" cy="259045"/>
    <xdr:sp macro="" textlink="">
      <xdr:nvSpPr>
        <xdr:cNvPr id="320" name="テキスト ボックス 319"/>
        <xdr:cNvSpPr txBox="1"/>
      </xdr:nvSpPr>
      <xdr:spPr>
        <a:xfrm>
          <a:off x="6783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156807</xdr:rowOff>
    </xdr:from>
    <xdr:to>
      <xdr:col>15</xdr:col>
      <xdr:colOff>180975</xdr:colOff>
      <xdr:row>57</xdr:row>
      <xdr:rowOff>47282</xdr:rowOff>
    </xdr:to>
    <xdr:cxnSp macro="">
      <xdr:nvCxnSpPr>
        <xdr:cNvPr id="349" name="直線コネクタ 348"/>
        <xdr:cNvCxnSpPr/>
      </xdr:nvCxnSpPr>
      <xdr:spPr>
        <a:xfrm flipV="1">
          <a:off x="9639300" y="9758007"/>
          <a:ext cx="8382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47282</xdr:rowOff>
    </xdr:from>
    <xdr:to>
      <xdr:col>14</xdr:col>
      <xdr:colOff>28575</xdr:colOff>
      <xdr:row>57</xdr:row>
      <xdr:rowOff>93663</xdr:rowOff>
    </xdr:to>
    <xdr:cxnSp macro="">
      <xdr:nvCxnSpPr>
        <xdr:cNvPr id="352" name="直線コネクタ 351"/>
        <xdr:cNvCxnSpPr/>
      </xdr:nvCxnSpPr>
      <xdr:spPr>
        <a:xfrm flipV="1">
          <a:off x="8750300" y="9819932"/>
          <a:ext cx="8890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53" name="フローチャート : 判断 35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54" name="テキスト ボックス 35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57112</xdr:rowOff>
    </xdr:from>
    <xdr:to>
      <xdr:col>12</xdr:col>
      <xdr:colOff>511175</xdr:colOff>
      <xdr:row>57</xdr:row>
      <xdr:rowOff>93663</xdr:rowOff>
    </xdr:to>
    <xdr:cxnSp macro="">
      <xdr:nvCxnSpPr>
        <xdr:cNvPr id="355" name="直線コネクタ 354"/>
        <xdr:cNvCxnSpPr/>
      </xdr:nvCxnSpPr>
      <xdr:spPr>
        <a:xfrm>
          <a:off x="7861300" y="9829762"/>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56058</xdr:rowOff>
    </xdr:from>
    <xdr:to>
      <xdr:col>11</xdr:col>
      <xdr:colOff>307975</xdr:colOff>
      <xdr:row>57</xdr:row>
      <xdr:rowOff>57112</xdr:rowOff>
    </xdr:to>
    <xdr:cxnSp macro="">
      <xdr:nvCxnSpPr>
        <xdr:cNvPr id="358" name="直線コネクタ 357"/>
        <xdr:cNvCxnSpPr/>
      </xdr:nvCxnSpPr>
      <xdr:spPr>
        <a:xfrm>
          <a:off x="6972300" y="9828708"/>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106007</xdr:rowOff>
    </xdr:from>
    <xdr:to>
      <xdr:col>15</xdr:col>
      <xdr:colOff>231775</xdr:colOff>
      <xdr:row>57</xdr:row>
      <xdr:rowOff>36157</xdr:rowOff>
    </xdr:to>
    <xdr:sp macro="" textlink="">
      <xdr:nvSpPr>
        <xdr:cNvPr id="368" name="円/楕円 367"/>
        <xdr:cNvSpPr/>
      </xdr:nvSpPr>
      <xdr:spPr>
        <a:xfrm>
          <a:off x="104267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128884</xdr:rowOff>
    </xdr:from>
    <xdr:ext cx="534377" cy="259045"/>
    <xdr:sp macro="" textlink="">
      <xdr:nvSpPr>
        <xdr:cNvPr id="369" name="農林水産業費該当値テキスト"/>
        <xdr:cNvSpPr txBox="1"/>
      </xdr:nvSpPr>
      <xdr:spPr>
        <a:xfrm>
          <a:off x="10528300" y="95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167932</xdr:rowOff>
    </xdr:from>
    <xdr:to>
      <xdr:col>14</xdr:col>
      <xdr:colOff>79375</xdr:colOff>
      <xdr:row>57</xdr:row>
      <xdr:rowOff>98082</xdr:rowOff>
    </xdr:to>
    <xdr:sp macro="" textlink="">
      <xdr:nvSpPr>
        <xdr:cNvPr id="370" name="円/楕円 369"/>
        <xdr:cNvSpPr/>
      </xdr:nvSpPr>
      <xdr:spPr>
        <a:xfrm>
          <a:off x="9588500" y="97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89209</xdr:rowOff>
    </xdr:from>
    <xdr:ext cx="534377" cy="259045"/>
    <xdr:sp macro="" textlink="">
      <xdr:nvSpPr>
        <xdr:cNvPr id="371" name="テキスト ボックス 370"/>
        <xdr:cNvSpPr txBox="1"/>
      </xdr:nvSpPr>
      <xdr:spPr>
        <a:xfrm>
          <a:off x="9372111" y="98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42863</xdr:rowOff>
    </xdr:from>
    <xdr:to>
      <xdr:col>12</xdr:col>
      <xdr:colOff>561975</xdr:colOff>
      <xdr:row>57</xdr:row>
      <xdr:rowOff>144463</xdr:rowOff>
    </xdr:to>
    <xdr:sp macro="" textlink="">
      <xdr:nvSpPr>
        <xdr:cNvPr id="372" name="円/楕円 371"/>
        <xdr:cNvSpPr/>
      </xdr:nvSpPr>
      <xdr:spPr>
        <a:xfrm>
          <a:off x="8699500" y="9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135590</xdr:rowOff>
    </xdr:from>
    <xdr:ext cx="534377" cy="259045"/>
    <xdr:sp macro="" textlink="">
      <xdr:nvSpPr>
        <xdr:cNvPr id="373" name="テキスト ボックス 372"/>
        <xdr:cNvSpPr txBox="1"/>
      </xdr:nvSpPr>
      <xdr:spPr>
        <a:xfrm>
          <a:off x="8483111" y="9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6312</xdr:rowOff>
    </xdr:from>
    <xdr:to>
      <xdr:col>11</xdr:col>
      <xdr:colOff>358775</xdr:colOff>
      <xdr:row>57</xdr:row>
      <xdr:rowOff>107912</xdr:rowOff>
    </xdr:to>
    <xdr:sp macro="" textlink="">
      <xdr:nvSpPr>
        <xdr:cNvPr id="374" name="円/楕円 373"/>
        <xdr:cNvSpPr/>
      </xdr:nvSpPr>
      <xdr:spPr>
        <a:xfrm>
          <a:off x="7810500" y="97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99039</xdr:rowOff>
    </xdr:from>
    <xdr:ext cx="534377" cy="259045"/>
    <xdr:sp macro="" textlink="">
      <xdr:nvSpPr>
        <xdr:cNvPr id="375" name="テキスト ボックス 374"/>
        <xdr:cNvSpPr txBox="1"/>
      </xdr:nvSpPr>
      <xdr:spPr>
        <a:xfrm>
          <a:off x="7594111" y="98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5258</xdr:rowOff>
    </xdr:from>
    <xdr:to>
      <xdr:col>10</xdr:col>
      <xdr:colOff>155575</xdr:colOff>
      <xdr:row>57</xdr:row>
      <xdr:rowOff>106858</xdr:rowOff>
    </xdr:to>
    <xdr:sp macro="" textlink="">
      <xdr:nvSpPr>
        <xdr:cNvPr id="376" name="円/楕円 375"/>
        <xdr:cNvSpPr/>
      </xdr:nvSpPr>
      <xdr:spPr>
        <a:xfrm>
          <a:off x="6921500" y="97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97985</xdr:rowOff>
    </xdr:from>
    <xdr:ext cx="534377" cy="259045"/>
    <xdr:sp macro="" textlink="">
      <xdr:nvSpPr>
        <xdr:cNvPr id="377" name="テキスト ボックス 376"/>
        <xdr:cNvSpPr txBox="1"/>
      </xdr:nvSpPr>
      <xdr:spPr>
        <a:xfrm>
          <a:off x="6705111" y="98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47574</xdr:rowOff>
    </xdr:from>
    <xdr:to>
      <xdr:col>15</xdr:col>
      <xdr:colOff>180975</xdr:colOff>
      <xdr:row>77</xdr:row>
      <xdr:rowOff>106913</xdr:rowOff>
    </xdr:to>
    <xdr:cxnSp macro="">
      <xdr:nvCxnSpPr>
        <xdr:cNvPr id="408" name="直線コネクタ 407"/>
        <xdr:cNvCxnSpPr/>
      </xdr:nvCxnSpPr>
      <xdr:spPr>
        <a:xfrm flipV="1">
          <a:off x="9639300" y="13249224"/>
          <a:ext cx="8382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106913</xdr:rowOff>
    </xdr:from>
    <xdr:to>
      <xdr:col>14</xdr:col>
      <xdr:colOff>28575</xdr:colOff>
      <xdr:row>77</xdr:row>
      <xdr:rowOff>136141</xdr:rowOff>
    </xdr:to>
    <xdr:cxnSp macro="">
      <xdr:nvCxnSpPr>
        <xdr:cNvPr id="411" name="直線コネクタ 410"/>
        <xdr:cNvCxnSpPr/>
      </xdr:nvCxnSpPr>
      <xdr:spPr>
        <a:xfrm flipV="1">
          <a:off x="8750300" y="13308563"/>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12" name="フローチャート : 判断 411"/>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79436</xdr:rowOff>
    </xdr:from>
    <xdr:ext cx="534377" cy="259045"/>
    <xdr:sp macro="" textlink="">
      <xdr:nvSpPr>
        <xdr:cNvPr id="413" name="テキスト ボックス 412"/>
        <xdr:cNvSpPr txBox="1"/>
      </xdr:nvSpPr>
      <xdr:spPr>
        <a:xfrm>
          <a:off x="9372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49338</xdr:rowOff>
    </xdr:from>
    <xdr:to>
      <xdr:col>12</xdr:col>
      <xdr:colOff>511175</xdr:colOff>
      <xdr:row>77</xdr:row>
      <xdr:rowOff>136141</xdr:rowOff>
    </xdr:to>
    <xdr:cxnSp macro="">
      <xdr:nvCxnSpPr>
        <xdr:cNvPr id="414" name="直線コネクタ 413"/>
        <xdr:cNvCxnSpPr/>
      </xdr:nvCxnSpPr>
      <xdr:spPr>
        <a:xfrm>
          <a:off x="7861300" y="13250988"/>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49338</xdr:rowOff>
    </xdr:from>
    <xdr:to>
      <xdr:col>11</xdr:col>
      <xdr:colOff>307975</xdr:colOff>
      <xdr:row>77</xdr:row>
      <xdr:rowOff>138133</xdr:rowOff>
    </xdr:to>
    <xdr:cxnSp macro="">
      <xdr:nvCxnSpPr>
        <xdr:cNvPr id="417" name="直線コネクタ 416"/>
        <xdr:cNvCxnSpPr/>
      </xdr:nvCxnSpPr>
      <xdr:spPr>
        <a:xfrm flipV="1">
          <a:off x="6972300" y="13250988"/>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168224</xdr:rowOff>
    </xdr:from>
    <xdr:to>
      <xdr:col>15</xdr:col>
      <xdr:colOff>231775</xdr:colOff>
      <xdr:row>77</xdr:row>
      <xdr:rowOff>98374</xdr:rowOff>
    </xdr:to>
    <xdr:sp macro="" textlink="">
      <xdr:nvSpPr>
        <xdr:cNvPr id="427" name="円/楕円 426"/>
        <xdr:cNvSpPr/>
      </xdr:nvSpPr>
      <xdr:spPr>
        <a:xfrm>
          <a:off x="104267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146651</xdr:rowOff>
    </xdr:from>
    <xdr:ext cx="534377" cy="259045"/>
    <xdr:sp macro="" textlink="">
      <xdr:nvSpPr>
        <xdr:cNvPr id="428" name="商工費該当値テキスト"/>
        <xdr:cNvSpPr txBox="1"/>
      </xdr:nvSpPr>
      <xdr:spPr>
        <a:xfrm>
          <a:off x="10528300" y="13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56113</xdr:rowOff>
    </xdr:from>
    <xdr:to>
      <xdr:col>14</xdr:col>
      <xdr:colOff>79375</xdr:colOff>
      <xdr:row>77</xdr:row>
      <xdr:rowOff>157713</xdr:rowOff>
    </xdr:to>
    <xdr:sp macro="" textlink="">
      <xdr:nvSpPr>
        <xdr:cNvPr id="429" name="円/楕円 428"/>
        <xdr:cNvSpPr/>
      </xdr:nvSpPr>
      <xdr:spPr>
        <a:xfrm>
          <a:off x="9588500" y="13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148840</xdr:rowOff>
    </xdr:from>
    <xdr:ext cx="534377" cy="259045"/>
    <xdr:sp macro="" textlink="">
      <xdr:nvSpPr>
        <xdr:cNvPr id="430" name="テキスト ボックス 429"/>
        <xdr:cNvSpPr txBox="1"/>
      </xdr:nvSpPr>
      <xdr:spPr>
        <a:xfrm>
          <a:off x="9372111" y="13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85341</xdr:rowOff>
    </xdr:from>
    <xdr:to>
      <xdr:col>12</xdr:col>
      <xdr:colOff>561975</xdr:colOff>
      <xdr:row>78</xdr:row>
      <xdr:rowOff>15491</xdr:rowOff>
    </xdr:to>
    <xdr:sp macro="" textlink="">
      <xdr:nvSpPr>
        <xdr:cNvPr id="431" name="円/楕円 430"/>
        <xdr:cNvSpPr/>
      </xdr:nvSpPr>
      <xdr:spPr>
        <a:xfrm>
          <a:off x="8699500" y="132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6618</xdr:rowOff>
    </xdr:from>
    <xdr:ext cx="469744" cy="259045"/>
    <xdr:sp macro="" textlink="">
      <xdr:nvSpPr>
        <xdr:cNvPr id="432" name="テキスト ボックス 431"/>
        <xdr:cNvSpPr txBox="1"/>
      </xdr:nvSpPr>
      <xdr:spPr>
        <a:xfrm>
          <a:off x="8515427" y="133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169988</xdr:rowOff>
    </xdr:from>
    <xdr:to>
      <xdr:col>11</xdr:col>
      <xdr:colOff>358775</xdr:colOff>
      <xdr:row>77</xdr:row>
      <xdr:rowOff>100138</xdr:rowOff>
    </xdr:to>
    <xdr:sp macro="" textlink="">
      <xdr:nvSpPr>
        <xdr:cNvPr id="433" name="円/楕円 432"/>
        <xdr:cNvSpPr/>
      </xdr:nvSpPr>
      <xdr:spPr>
        <a:xfrm>
          <a:off x="7810500" y="132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91265</xdr:rowOff>
    </xdr:from>
    <xdr:ext cx="534377" cy="259045"/>
    <xdr:sp macro="" textlink="">
      <xdr:nvSpPr>
        <xdr:cNvPr id="434" name="テキスト ボックス 433"/>
        <xdr:cNvSpPr txBox="1"/>
      </xdr:nvSpPr>
      <xdr:spPr>
        <a:xfrm>
          <a:off x="7594111" y="132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87333</xdr:rowOff>
    </xdr:from>
    <xdr:to>
      <xdr:col>10</xdr:col>
      <xdr:colOff>155575</xdr:colOff>
      <xdr:row>78</xdr:row>
      <xdr:rowOff>17483</xdr:rowOff>
    </xdr:to>
    <xdr:sp macro="" textlink="">
      <xdr:nvSpPr>
        <xdr:cNvPr id="435" name="円/楕円 434"/>
        <xdr:cNvSpPr/>
      </xdr:nvSpPr>
      <xdr:spPr>
        <a:xfrm>
          <a:off x="6921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8610</xdr:rowOff>
    </xdr:from>
    <xdr:ext cx="469744" cy="259045"/>
    <xdr:sp macro="" textlink="">
      <xdr:nvSpPr>
        <xdr:cNvPr id="436" name="テキスト ボックス 435"/>
        <xdr:cNvSpPr txBox="1"/>
      </xdr:nvSpPr>
      <xdr:spPr>
        <a:xfrm>
          <a:off x="6737427" y="1338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10678</xdr:rowOff>
    </xdr:from>
    <xdr:to>
      <xdr:col>15</xdr:col>
      <xdr:colOff>180975</xdr:colOff>
      <xdr:row>99</xdr:row>
      <xdr:rowOff>15300</xdr:rowOff>
    </xdr:to>
    <xdr:cxnSp macro="">
      <xdr:nvCxnSpPr>
        <xdr:cNvPr id="467" name="直線コネクタ 466"/>
        <xdr:cNvCxnSpPr/>
      </xdr:nvCxnSpPr>
      <xdr:spPr>
        <a:xfrm flipV="1">
          <a:off x="9639300" y="16984228"/>
          <a:ext cx="8382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15300</xdr:rowOff>
    </xdr:from>
    <xdr:to>
      <xdr:col>14</xdr:col>
      <xdr:colOff>28575</xdr:colOff>
      <xdr:row>99</xdr:row>
      <xdr:rowOff>16627</xdr:rowOff>
    </xdr:to>
    <xdr:cxnSp macro="">
      <xdr:nvCxnSpPr>
        <xdr:cNvPr id="470" name="直線コネクタ 469"/>
        <xdr:cNvCxnSpPr/>
      </xdr:nvCxnSpPr>
      <xdr:spPr>
        <a:xfrm flipV="1">
          <a:off x="8750300" y="16988850"/>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134703</xdr:rowOff>
    </xdr:from>
    <xdr:to>
      <xdr:col>14</xdr:col>
      <xdr:colOff>79375</xdr:colOff>
      <xdr:row>99</xdr:row>
      <xdr:rowOff>64853</xdr:rowOff>
    </xdr:to>
    <xdr:sp macro="" textlink="">
      <xdr:nvSpPr>
        <xdr:cNvPr id="471" name="フローチャート : 判断 470"/>
        <xdr:cNvSpPr/>
      </xdr:nvSpPr>
      <xdr:spPr>
        <a:xfrm>
          <a:off x="9588500" y="169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81380</xdr:rowOff>
    </xdr:from>
    <xdr:ext cx="534377" cy="259045"/>
    <xdr:sp macro="" textlink="">
      <xdr:nvSpPr>
        <xdr:cNvPr id="472" name="テキスト ボックス 471"/>
        <xdr:cNvSpPr txBox="1"/>
      </xdr:nvSpPr>
      <xdr:spPr>
        <a:xfrm>
          <a:off x="9372111" y="167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16627</xdr:rowOff>
    </xdr:from>
    <xdr:to>
      <xdr:col>12</xdr:col>
      <xdr:colOff>511175</xdr:colOff>
      <xdr:row>99</xdr:row>
      <xdr:rowOff>16680</xdr:rowOff>
    </xdr:to>
    <xdr:cxnSp macro="">
      <xdr:nvCxnSpPr>
        <xdr:cNvPr id="473" name="直線コネクタ 472"/>
        <xdr:cNvCxnSpPr/>
      </xdr:nvCxnSpPr>
      <xdr:spPr>
        <a:xfrm flipV="1">
          <a:off x="7861300" y="16990177"/>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16680</xdr:rowOff>
    </xdr:from>
    <xdr:to>
      <xdr:col>11</xdr:col>
      <xdr:colOff>307975</xdr:colOff>
      <xdr:row>99</xdr:row>
      <xdr:rowOff>21486</xdr:rowOff>
    </xdr:to>
    <xdr:cxnSp macro="">
      <xdr:nvCxnSpPr>
        <xdr:cNvPr id="476" name="直線コネクタ 475"/>
        <xdr:cNvCxnSpPr/>
      </xdr:nvCxnSpPr>
      <xdr:spPr>
        <a:xfrm flipV="1">
          <a:off x="6972300" y="16990230"/>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131328</xdr:rowOff>
    </xdr:from>
    <xdr:to>
      <xdr:col>15</xdr:col>
      <xdr:colOff>231775</xdr:colOff>
      <xdr:row>99</xdr:row>
      <xdr:rowOff>61478</xdr:rowOff>
    </xdr:to>
    <xdr:sp macro="" textlink="">
      <xdr:nvSpPr>
        <xdr:cNvPr id="486" name="円/楕円 485"/>
        <xdr:cNvSpPr/>
      </xdr:nvSpPr>
      <xdr:spPr>
        <a:xfrm>
          <a:off x="10426700" y="16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90705</xdr:rowOff>
    </xdr:from>
    <xdr:ext cx="534377" cy="259045"/>
    <xdr:sp macro="" textlink="">
      <xdr:nvSpPr>
        <xdr:cNvPr id="487" name="土木費該当値テキスト"/>
        <xdr:cNvSpPr txBox="1"/>
      </xdr:nvSpPr>
      <xdr:spPr>
        <a:xfrm>
          <a:off x="10528300" y="167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135950</xdr:rowOff>
    </xdr:from>
    <xdr:to>
      <xdr:col>14</xdr:col>
      <xdr:colOff>79375</xdr:colOff>
      <xdr:row>99</xdr:row>
      <xdr:rowOff>66100</xdr:rowOff>
    </xdr:to>
    <xdr:sp macro="" textlink="">
      <xdr:nvSpPr>
        <xdr:cNvPr id="488" name="円/楕円 487"/>
        <xdr:cNvSpPr/>
      </xdr:nvSpPr>
      <xdr:spPr>
        <a:xfrm>
          <a:off x="9588500" y="169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57227</xdr:rowOff>
    </xdr:from>
    <xdr:ext cx="534377" cy="259045"/>
    <xdr:sp macro="" textlink="">
      <xdr:nvSpPr>
        <xdr:cNvPr id="489" name="テキスト ボックス 488"/>
        <xdr:cNvSpPr txBox="1"/>
      </xdr:nvSpPr>
      <xdr:spPr>
        <a:xfrm>
          <a:off x="9372111" y="170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137277</xdr:rowOff>
    </xdr:from>
    <xdr:to>
      <xdr:col>12</xdr:col>
      <xdr:colOff>561975</xdr:colOff>
      <xdr:row>99</xdr:row>
      <xdr:rowOff>67427</xdr:rowOff>
    </xdr:to>
    <xdr:sp macro="" textlink="">
      <xdr:nvSpPr>
        <xdr:cNvPr id="490" name="円/楕円 489"/>
        <xdr:cNvSpPr/>
      </xdr:nvSpPr>
      <xdr:spPr>
        <a:xfrm>
          <a:off x="8699500" y="169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58554</xdr:rowOff>
    </xdr:from>
    <xdr:ext cx="534377" cy="259045"/>
    <xdr:sp macro="" textlink="">
      <xdr:nvSpPr>
        <xdr:cNvPr id="491" name="テキスト ボックス 490"/>
        <xdr:cNvSpPr txBox="1"/>
      </xdr:nvSpPr>
      <xdr:spPr>
        <a:xfrm>
          <a:off x="8483111" y="170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137330</xdr:rowOff>
    </xdr:from>
    <xdr:to>
      <xdr:col>11</xdr:col>
      <xdr:colOff>358775</xdr:colOff>
      <xdr:row>99</xdr:row>
      <xdr:rowOff>67480</xdr:rowOff>
    </xdr:to>
    <xdr:sp macro="" textlink="">
      <xdr:nvSpPr>
        <xdr:cNvPr id="492" name="円/楕円 491"/>
        <xdr:cNvSpPr/>
      </xdr:nvSpPr>
      <xdr:spPr>
        <a:xfrm>
          <a:off x="7810500" y="169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58607</xdr:rowOff>
    </xdr:from>
    <xdr:ext cx="534377" cy="259045"/>
    <xdr:sp macro="" textlink="">
      <xdr:nvSpPr>
        <xdr:cNvPr id="493" name="テキスト ボックス 492"/>
        <xdr:cNvSpPr txBox="1"/>
      </xdr:nvSpPr>
      <xdr:spPr>
        <a:xfrm>
          <a:off x="7594111" y="170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142136</xdr:rowOff>
    </xdr:from>
    <xdr:to>
      <xdr:col>10</xdr:col>
      <xdr:colOff>155575</xdr:colOff>
      <xdr:row>99</xdr:row>
      <xdr:rowOff>72286</xdr:rowOff>
    </xdr:to>
    <xdr:sp macro="" textlink="">
      <xdr:nvSpPr>
        <xdr:cNvPr id="494" name="円/楕円 493"/>
        <xdr:cNvSpPr/>
      </xdr:nvSpPr>
      <xdr:spPr>
        <a:xfrm>
          <a:off x="6921500" y="169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63413</xdr:rowOff>
    </xdr:from>
    <xdr:ext cx="534377" cy="259045"/>
    <xdr:sp macro="" textlink="">
      <xdr:nvSpPr>
        <xdr:cNvPr id="495" name="テキスト ボックス 494"/>
        <xdr:cNvSpPr txBox="1"/>
      </xdr:nvSpPr>
      <xdr:spPr>
        <a:xfrm>
          <a:off x="6705111" y="17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112001</xdr:rowOff>
    </xdr:from>
    <xdr:to>
      <xdr:col>23</xdr:col>
      <xdr:colOff>517525</xdr:colOff>
      <xdr:row>37</xdr:row>
      <xdr:rowOff>14751</xdr:rowOff>
    </xdr:to>
    <xdr:cxnSp macro="">
      <xdr:nvCxnSpPr>
        <xdr:cNvPr id="524" name="直線コネクタ 523"/>
        <xdr:cNvCxnSpPr/>
      </xdr:nvCxnSpPr>
      <xdr:spPr>
        <a:xfrm flipV="1">
          <a:off x="15481300" y="6284201"/>
          <a:ext cx="8382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169056</xdr:rowOff>
    </xdr:from>
    <xdr:to>
      <xdr:col>22</xdr:col>
      <xdr:colOff>365125</xdr:colOff>
      <xdr:row>37</xdr:row>
      <xdr:rowOff>14751</xdr:rowOff>
    </xdr:to>
    <xdr:cxnSp macro="">
      <xdr:nvCxnSpPr>
        <xdr:cNvPr id="527" name="直線コネクタ 526"/>
        <xdr:cNvCxnSpPr/>
      </xdr:nvCxnSpPr>
      <xdr:spPr>
        <a:xfrm>
          <a:off x="14592300" y="6169806"/>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40094</xdr:rowOff>
    </xdr:from>
    <xdr:to>
      <xdr:col>22</xdr:col>
      <xdr:colOff>415925</xdr:colOff>
      <xdr:row>36</xdr:row>
      <xdr:rowOff>141694</xdr:rowOff>
    </xdr:to>
    <xdr:sp macro="" textlink="">
      <xdr:nvSpPr>
        <xdr:cNvPr id="528" name="フローチャート : 判断 527"/>
        <xdr:cNvSpPr/>
      </xdr:nvSpPr>
      <xdr:spPr>
        <a:xfrm>
          <a:off x="15430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158221</xdr:rowOff>
    </xdr:from>
    <xdr:ext cx="534377" cy="259045"/>
    <xdr:sp macro="" textlink="">
      <xdr:nvSpPr>
        <xdr:cNvPr id="529" name="テキスト ボックス 528"/>
        <xdr:cNvSpPr txBox="1"/>
      </xdr:nvSpPr>
      <xdr:spPr>
        <a:xfrm>
          <a:off x="15214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169056</xdr:rowOff>
    </xdr:from>
    <xdr:to>
      <xdr:col>21</xdr:col>
      <xdr:colOff>161925</xdr:colOff>
      <xdr:row>36</xdr:row>
      <xdr:rowOff>155264</xdr:rowOff>
    </xdr:to>
    <xdr:cxnSp macro="">
      <xdr:nvCxnSpPr>
        <xdr:cNvPr id="530" name="直線コネクタ 529"/>
        <xdr:cNvCxnSpPr/>
      </xdr:nvCxnSpPr>
      <xdr:spPr>
        <a:xfrm flipV="1">
          <a:off x="13703300" y="6169806"/>
          <a:ext cx="889000" cy="1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2" name="テキスト ボックス 531"/>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149911</xdr:rowOff>
    </xdr:from>
    <xdr:to>
      <xdr:col>19</xdr:col>
      <xdr:colOff>644525</xdr:colOff>
      <xdr:row>36</xdr:row>
      <xdr:rowOff>155264</xdr:rowOff>
    </xdr:to>
    <xdr:cxnSp macro="">
      <xdr:nvCxnSpPr>
        <xdr:cNvPr id="533" name="直線コネクタ 532"/>
        <xdr:cNvCxnSpPr/>
      </xdr:nvCxnSpPr>
      <xdr:spPr>
        <a:xfrm>
          <a:off x="12814300" y="6150661"/>
          <a:ext cx="889000" cy="17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61201</xdr:rowOff>
    </xdr:from>
    <xdr:to>
      <xdr:col>23</xdr:col>
      <xdr:colOff>568325</xdr:colOff>
      <xdr:row>36</xdr:row>
      <xdr:rowOff>162801</xdr:rowOff>
    </xdr:to>
    <xdr:sp macro="" textlink="">
      <xdr:nvSpPr>
        <xdr:cNvPr id="543" name="円/楕円 542"/>
        <xdr:cNvSpPr/>
      </xdr:nvSpPr>
      <xdr:spPr>
        <a:xfrm>
          <a:off x="16268700" y="62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84078</xdr:rowOff>
    </xdr:from>
    <xdr:ext cx="534377" cy="259045"/>
    <xdr:sp macro="" textlink="">
      <xdr:nvSpPr>
        <xdr:cNvPr id="544" name="消防費該当値テキスト"/>
        <xdr:cNvSpPr txBox="1"/>
      </xdr:nvSpPr>
      <xdr:spPr>
        <a:xfrm>
          <a:off x="16370300" y="60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135401</xdr:rowOff>
    </xdr:from>
    <xdr:to>
      <xdr:col>22</xdr:col>
      <xdr:colOff>415925</xdr:colOff>
      <xdr:row>37</xdr:row>
      <xdr:rowOff>65551</xdr:rowOff>
    </xdr:to>
    <xdr:sp macro="" textlink="">
      <xdr:nvSpPr>
        <xdr:cNvPr id="545" name="円/楕円 544"/>
        <xdr:cNvSpPr/>
      </xdr:nvSpPr>
      <xdr:spPr>
        <a:xfrm>
          <a:off x="15430500" y="63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56678</xdr:rowOff>
    </xdr:from>
    <xdr:ext cx="534377" cy="259045"/>
    <xdr:sp macro="" textlink="">
      <xdr:nvSpPr>
        <xdr:cNvPr id="546" name="テキスト ボックス 545"/>
        <xdr:cNvSpPr txBox="1"/>
      </xdr:nvSpPr>
      <xdr:spPr>
        <a:xfrm>
          <a:off x="15214111" y="64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118256</xdr:rowOff>
    </xdr:from>
    <xdr:to>
      <xdr:col>21</xdr:col>
      <xdr:colOff>212725</xdr:colOff>
      <xdr:row>36</xdr:row>
      <xdr:rowOff>48406</xdr:rowOff>
    </xdr:to>
    <xdr:sp macro="" textlink="">
      <xdr:nvSpPr>
        <xdr:cNvPr id="547" name="円/楕円 546"/>
        <xdr:cNvSpPr/>
      </xdr:nvSpPr>
      <xdr:spPr>
        <a:xfrm>
          <a:off x="14541500" y="61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64933</xdr:rowOff>
    </xdr:from>
    <xdr:ext cx="534377" cy="259045"/>
    <xdr:sp macro="" textlink="">
      <xdr:nvSpPr>
        <xdr:cNvPr id="548" name="テキスト ボックス 547"/>
        <xdr:cNvSpPr txBox="1"/>
      </xdr:nvSpPr>
      <xdr:spPr>
        <a:xfrm>
          <a:off x="14325111" y="58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104464</xdr:rowOff>
    </xdr:from>
    <xdr:to>
      <xdr:col>20</xdr:col>
      <xdr:colOff>9525</xdr:colOff>
      <xdr:row>37</xdr:row>
      <xdr:rowOff>34614</xdr:rowOff>
    </xdr:to>
    <xdr:sp macro="" textlink="">
      <xdr:nvSpPr>
        <xdr:cNvPr id="549" name="円/楕円 548"/>
        <xdr:cNvSpPr/>
      </xdr:nvSpPr>
      <xdr:spPr>
        <a:xfrm>
          <a:off x="13652500" y="62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25741</xdr:rowOff>
    </xdr:from>
    <xdr:ext cx="534377" cy="259045"/>
    <xdr:sp macro="" textlink="">
      <xdr:nvSpPr>
        <xdr:cNvPr id="550" name="テキスト ボックス 549"/>
        <xdr:cNvSpPr txBox="1"/>
      </xdr:nvSpPr>
      <xdr:spPr>
        <a:xfrm>
          <a:off x="13436111" y="63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99111</xdr:rowOff>
    </xdr:from>
    <xdr:to>
      <xdr:col>18</xdr:col>
      <xdr:colOff>492125</xdr:colOff>
      <xdr:row>36</xdr:row>
      <xdr:rowOff>29261</xdr:rowOff>
    </xdr:to>
    <xdr:sp macro="" textlink="">
      <xdr:nvSpPr>
        <xdr:cNvPr id="551" name="円/楕円 550"/>
        <xdr:cNvSpPr/>
      </xdr:nvSpPr>
      <xdr:spPr>
        <a:xfrm>
          <a:off x="12763500" y="60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45788</xdr:rowOff>
    </xdr:from>
    <xdr:ext cx="534377" cy="259045"/>
    <xdr:sp macro="" textlink="">
      <xdr:nvSpPr>
        <xdr:cNvPr id="552" name="テキスト ボックス 551"/>
        <xdr:cNvSpPr txBox="1"/>
      </xdr:nvSpPr>
      <xdr:spPr>
        <a:xfrm>
          <a:off x="12547111" y="58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48546</xdr:rowOff>
    </xdr:from>
    <xdr:to>
      <xdr:col>23</xdr:col>
      <xdr:colOff>517525</xdr:colOff>
      <xdr:row>58</xdr:row>
      <xdr:rowOff>49003</xdr:rowOff>
    </xdr:to>
    <xdr:cxnSp macro="">
      <xdr:nvCxnSpPr>
        <xdr:cNvPr id="586" name="直線コネクタ 585"/>
        <xdr:cNvCxnSpPr/>
      </xdr:nvCxnSpPr>
      <xdr:spPr>
        <a:xfrm>
          <a:off x="15481300" y="9649746"/>
          <a:ext cx="8382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48546</xdr:rowOff>
    </xdr:from>
    <xdr:to>
      <xdr:col>22</xdr:col>
      <xdr:colOff>365125</xdr:colOff>
      <xdr:row>57</xdr:row>
      <xdr:rowOff>99423</xdr:rowOff>
    </xdr:to>
    <xdr:cxnSp macro="">
      <xdr:nvCxnSpPr>
        <xdr:cNvPr id="589" name="直線コネクタ 588"/>
        <xdr:cNvCxnSpPr/>
      </xdr:nvCxnSpPr>
      <xdr:spPr>
        <a:xfrm flipV="1">
          <a:off x="14592300" y="9649746"/>
          <a:ext cx="889000" cy="2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28921</xdr:rowOff>
    </xdr:from>
    <xdr:to>
      <xdr:col>22</xdr:col>
      <xdr:colOff>415925</xdr:colOff>
      <xdr:row>56</xdr:row>
      <xdr:rowOff>130521</xdr:rowOff>
    </xdr:to>
    <xdr:sp macro="" textlink="">
      <xdr:nvSpPr>
        <xdr:cNvPr id="590" name="フローチャート : 判断 589"/>
        <xdr:cNvSpPr/>
      </xdr:nvSpPr>
      <xdr:spPr>
        <a:xfrm>
          <a:off x="15430500" y="963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121648</xdr:rowOff>
    </xdr:from>
    <xdr:ext cx="534377" cy="259045"/>
    <xdr:sp macro="" textlink="">
      <xdr:nvSpPr>
        <xdr:cNvPr id="591" name="テキスト ボックス 590"/>
        <xdr:cNvSpPr txBox="1"/>
      </xdr:nvSpPr>
      <xdr:spPr>
        <a:xfrm>
          <a:off x="15214111" y="97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99423</xdr:rowOff>
    </xdr:from>
    <xdr:to>
      <xdr:col>21</xdr:col>
      <xdr:colOff>161925</xdr:colOff>
      <xdr:row>58</xdr:row>
      <xdr:rowOff>91822</xdr:rowOff>
    </xdr:to>
    <xdr:cxnSp macro="">
      <xdr:nvCxnSpPr>
        <xdr:cNvPr id="592" name="直線コネクタ 591"/>
        <xdr:cNvCxnSpPr/>
      </xdr:nvCxnSpPr>
      <xdr:spPr>
        <a:xfrm flipV="1">
          <a:off x="13703300" y="9872073"/>
          <a:ext cx="889000" cy="1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91822</xdr:rowOff>
    </xdr:from>
    <xdr:to>
      <xdr:col>19</xdr:col>
      <xdr:colOff>644525</xdr:colOff>
      <xdr:row>58</xdr:row>
      <xdr:rowOff>103367</xdr:rowOff>
    </xdr:to>
    <xdr:cxnSp macro="">
      <xdr:nvCxnSpPr>
        <xdr:cNvPr id="595" name="直線コネクタ 594"/>
        <xdr:cNvCxnSpPr/>
      </xdr:nvCxnSpPr>
      <xdr:spPr>
        <a:xfrm flipV="1">
          <a:off x="12814300" y="1003592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169653</xdr:rowOff>
    </xdr:from>
    <xdr:to>
      <xdr:col>23</xdr:col>
      <xdr:colOff>568325</xdr:colOff>
      <xdr:row>58</xdr:row>
      <xdr:rowOff>99803</xdr:rowOff>
    </xdr:to>
    <xdr:sp macro="" textlink="">
      <xdr:nvSpPr>
        <xdr:cNvPr id="605" name="円/楕円 604"/>
        <xdr:cNvSpPr/>
      </xdr:nvSpPr>
      <xdr:spPr>
        <a:xfrm>
          <a:off x="16268700" y="99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84580</xdr:rowOff>
    </xdr:from>
    <xdr:ext cx="534377" cy="259045"/>
    <xdr:sp macro="" textlink="">
      <xdr:nvSpPr>
        <xdr:cNvPr id="606" name="教育費該当値テキスト"/>
        <xdr:cNvSpPr txBox="1"/>
      </xdr:nvSpPr>
      <xdr:spPr>
        <a:xfrm>
          <a:off x="16370300" y="98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169196</xdr:rowOff>
    </xdr:from>
    <xdr:to>
      <xdr:col>22</xdr:col>
      <xdr:colOff>415925</xdr:colOff>
      <xdr:row>56</xdr:row>
      <xdr:rowOff>99346</xdr:rowOff>
    </xdr:to>
    <xdr:sp macro="" textlink="">
      <xdr:nvSpPr>
        <xdr:cNvPr id="607" name="円/楕円 606"/>
        <xdr:cNvSpPr/>
      </xdr:nvSpPr>
      <xdr:spPr>
        <a:xfrm>
          <a:off x="15430500" y="95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115873</xdr:rowOff>
    </xdr:from>
    <xdr:ext cx="534377" cy="259045"/>
    <xdr:sp macro="" textlink="">
      <xdr:nvSpPr>
        <xdr:cNvPr id="608" name="テキスト ボックス 607"/>
        <xdr:cNvSpPr txBox="1"/>
      </xdr:nvSpPr>
      <xdr:spPr>
        <a:xfrm>
          <a:off x="15214111" y="93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48623</xdr:rowOff>
    </xdr:from>
    <xdr:to>
      <xdr:col>21</xdr:col>
      <xdr:colOff>212725</xdr:colOff>
      <xdr:row>57</xdr:row>
      <xdr:rowOff>150223</xdr:rowOff>
    </xdr:to>
    <xdr:sp macro="" textlink="">
      <xdr:nvSpPr>
        <xdr:cNvPr id="609" name="円/楕円 608"/>
        <xdr:cNvSpPr/>
      </xdr:nvSpPr>
      <xdr:spPr>
        <a:xfrm>
          <a:off x="14541500" y="98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141350</xdr:rowOff>
    </xdr:from>
    <xdr:ext cx="534377" cy="259045"/>
    <xdr:sp macro="" textlink="">
      <xdr:nvSpPr>
        <xdr:cNvPr id="610" name="テキスト ボックス 609"/>
        <xdr:cNvSpPr txBox="1"/>
      </xdr:nvSpPr>
      <xdr:spPr>
        <a:xfrm>
          <a:off x="14325111" y="99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41022</xdr:rowOff>
    </xdr:from>
    <xdr:to>
      <xdr:col>20</xdr:col>
      <xdr:colOff>9525</xdr:colOff>
      <xdr:row>58</xdr:row>
      <xdr:rowOff>142622</xdr:rowOff>
    </xdr:to>
    <xdr:sp macro="" textlink="">
      <xdr:nvSpPr>
        <xdr:cNvPr id="611" name="円/楕円 610"/>
        <xdr:cNvSpPr/>
      </xdr:nvSpPr>
      <xdr:spPr>
        <a:xfrm>
          <a:off x="13652500" y="99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133749</xdr:rowOff>
    </xdr:from>
    <xdr:ext cx="534377" cy="259045"/>
    <xdr:sp macro="" textlink="">
      <xdr:nvSpPr>
        <xdr:cNvPr id="612" name="テキスト ボックス 611"/>
        <xdr:cNvSpPr txBox="1"/>
      </xdr:nvSpPr>
      <xdr:spPr>
        <a:xfrm>
          <a:off x="13436111" y="1007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52567</xdr:rowOff>
    </xdr:from>
    <xdr:to>
      <xdr:col>18</xdr:col>
      <xdr:colOff>492125</xdr:colOff>
      <xdr:row>58</xdr:row>
      <xdr:rowOff>154167</xdr:rowOff>
    </xdr:to>
    <xdr:sp macro="" textlink="">
      <xdr:nvSpPr>
        <xdr:cNvPr id="613" name="円/楕円 612"/>
        <xdr:cNvSpPr/>
      </xdr:nvSpPr>
      <xdr:spPr>
        <a:xfrm>
          <a:off x="12763500" y="99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145294</xdr:rowOff>
    </xdr:from>
    <xdr:ext cx="534377" cy="259045"/>
    <xdr:sp macro="" textlink="">
      <xdr:nvSpPr>
        <xdr:cNvPr id="614" name="テキスト ボックス 613"/>
        <xdr:cNvSpPr txBox="1"/>
      </xdr:nvSpPr>
      <xdr:spPr>
        <a:xfrm>
          <a:off x="12547111" y="100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37638</xdr:rowOff>
    </xdr:from>
    <xdr:to>
      <xdr:col>23</xdr:col>
      <xdr:colOff>517525</xdr:colOff>
      <xdr:row>79</xdr:row>
      <xdr:rowOff>38033</xdr:rowOff>
    </xdr:to>
    <xdr:cxnSp macro="">
      <xdr:nvCxnSpPr>
        <xdr:cNvPr id="643" name="直線コネクタ 642"/>
        <xdr:cNvCxnSpPr/>
      </xdr:nvCxnSpPr>
      <xdr:spPr>
        <a:xfrm flipV="1">
          <a:off x="15481300" y="13582188"/>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35827</xdr:rowOff>
    </xdr:from>
    <xdr:to>
      <xdr:col>22</xdr:col>
      <xdr:colOff>365125</xdr:colOff>
      <xdr:row>79</xdr:row>
      <xdr:rowOff>38033</xdr:rowOff>
    </xdr:to>
    <xdr:cxnSp macro="">
      <xdr:nvCxnSpPr>
        <xdr:cNvPr id="646" name="直線コネクタ 645"/>
        <xdr:cNvCxnSpPr/>
      </xdr:nvCxnSpPr>
      <xdr:spPr>
        <a:xfrm>
          <a:off x="14592300" y="13580377"/>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146176</xdr:rowOff>
    </xdr:from>
    <xdr:to>
      <xdr:col>22</xdr:col>
      <xdr:colOff>415925</xdr:colOff>
      <xdr:row>79</xdr:row>
      <xdr:rowOff>76326</xdr:rowOff>
    </xdr:to>
    <xdr:sp macro="" textlink="">
      <xdr:nvSpPr>
        <xdr:cNvPr id="647" name="フローチャート : 判断 646"/>
        <xdr:cNvSpPr/>
      </xdr:nvSpPr>
      <xdr:spPr>
        <a:xfrm>
          <a:off x="15430500" y="1351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92853</xdr:rowOff>
    </xdr:from>
    <xdr:ext cx="469744" cy="259045"/>
    <xdr:sp macro="" textlink="">
      <xdr:nvSpPr>
        <xdr:cNvPr id="648" name="テキスト ボックス 647"/>
        <xdr:cNvSpPr txBox="1"/>
      </xdr:nvSpPr>
      <xdr:spPr>
        <a:xfrm>
          <a:off x="15246427" y="132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35827</xdr:rowOff>
    </xdr:from>
    <xdr:to>
      <xdr:col>21</xdr:col>
      <xdr:colOff>161925</xdr:colOff>
      <xdr:row>79</xdr:row>
      <xdr:rowOff>44084</xdr:rowOff>
    </xdr:to>
    <xdr:cxnSp macro="">
      <xdr:nvCxnSpPr>
        <xdr:cNvPr id="649" name="直線コネクタ 648"/>
        <xdr:cNvCxnSpPr/>
      </xdr:nvCxnSpPr>
      <xdr:spPr>
        <a:xfrm flipV="1">
          <a:off x="13703300" y="13580377"/>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33820</xdr:rowOff>
    </xdr:from>
    <xdr:to>
      <xdr:col>19</xdr:col>
      <xdr:colOff>644525</xdr:colOff>
      <xdr:row>79</xdr:row>
      <xdr:rowOff>44084</xdr:rowOff>
    </xdr:to>
    <xdr:cxnSp macro="">
      <xdr:nvCxnSpPr>
        <xdr:cNvPr id="652" name="直線コネクタ 651"/>
        <xdr:cNvCxnSpPr/>
      </xdr:nvCxnSpPr>
      <xdr:spPr>
        <a:xfrm>
          <a:off x="12814300" y="13578370"/>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158288</xdr:rowOff>
    </xdr:from>
    <xdr:to>
      <xdr:col>23</xdr:col>
      <xdr:colOff>568325</xdr:colOff>
      <xdr:row>79</xdr:row>
      <xdr:rowOff>88438</xdr:rowOff>
    </xdr:to>
    <xdr:sp macro="" textlink="">
      <xdr:nvSpPr>
        <xdr:cNvPr id="662" name="円/楕円 661"/>
        <xdr:cNvSpPr/>
      </xdr:nvSpPr>
      <xdr:spPr>
        <a:xfrm>
          <a:off x="16268700" y="135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469744" cy="259045"/>
    <xdr:sp macro="" textlink="">
      <xdr:nvSpPr>
        <xdr:cNvPr id="663" name="災害復旧費該当値テキスト"/>
        <xdr:cNvSpPr txBox="1"/>
      </xdr:nvSpPr>
      <xdr:spPr>
        <a:xfrm>
          <a:off x="16370300"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158683</xdr:rowOff>
    </xdr:from>
    <xdr:to>
      <xdr:col>22</xdr:col>
      <xdr:colOff>415925</xdr:colOff>
      <xdr:row>79</xdr:row>
      <xdr:rowOff>88833</xdr:rowOff>
    </xdr:to>
    <xdr:sp macro="" textlink="">
      <xdr:nvSpPr>
        <xdr:cNvPr id="664" name="円/楕円 663"/>
        <xdr:cNvSpPr/>
      </xdr:nvSpPr>
      <xdr:spPr>
        <a:xfrm>
          <a:off x="154305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79960</xdr:rowOff>
    </xdr:from>
    <xdr:ext cx="469744" cy="259045"/>
    <xdr:sp macro="" textlink="">
      <xdr:nvSpPr>
        <xdr:cNvPr id="665" name="テキスト ボックス 664"/>
        <xdr:cNvSpPr txBox="1"/>
      </xdr:nvSpPr>
      <xdr:spPr>
        <a:xfrm>
          <a:off x="15246427" y="1362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156477</xdr:rowOff>
    </xdr:from>
    <xdr:to>
      <xdr:col>21</xdr:col>
      <xdr:colOff>212725</xdr:colOff>
      <xdr:row>79</xdr:row>
      <xdr:rowOff>86627</xdr:rowOff>
    </xdr:to>
    <xdr:sp macro="" textlink="">
      <xdr:nvSpPr>
        <xdr:cNvPr id="666" name="円/楕円 665"/>
        <xdr:cNvSpPr/>
      </xdr:nvSpPr>
      <xdr:spPr>
        <a:xfrm>
          <a:off x="14541500" y="135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77754</xdr:rowOff>
    </xdr:from>
    <xdr:ext cx="469744" cy="259045"/>
    <xdr:sp macro="" textlink="">
      <xdr:nvSpPr>
        <xdr:cNvPr id="667" name="テキスト ボックス 666"/>
        <xdr:cNvSpPr txBox="1"/>
      </xdr:nvSpPr>
      <xdr:spPr>
        <a:xfrm>
          <a:off x="14357427" y="136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164734</xdr:rowOff>
    </xdr:from>
    <xdr:to>
      <xdr:col>20</xdr:col>
      <xdr:colOff>9525</xdr:colOff>
      <xdr:row>79</xdr:row>
      <xdr:rowOff>94884</xdr:rowOff>
    </xdr:to>
    <xdr:sp macro="" textlink="">
      <xdr:nvSpPr>
        <xdr:cNvPr id="668" name="円/楕円 667"/>
        <xdr:cNvSpPr/>
      </xdr:nvSpPr>
      <xdr:spPr>
        <a:xfrm>
          <a:off x="13652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86011</xdr:rowOff>
    </xdr:from>
    <xdr:ext cx="313932" cy="259045"/>
    <xdr:sp macro="" textlink="">
      <xdr:nvSpPr>
        <xdr:cNvPr id="669" name="テキスト ボックス 668"/>
        <xdr:cNvSpPr txBox="1"/>
      </xdr:nvSpPr>
      <xdr:spPr>
        <a:xfrm>
          <a:off x="13546333" y="1363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154470</xdr:rowOff>
    </xdr:from>
    <xdr:to>
      <xdr:col>18</xdr:col>
      <xdr:colOff>492125</xdr:colOff>
      <xdr:row>79</xdr:row>
      <xdr:rowOff>84620</xdr:rowOff>
    </xdr:to>
    <xdr:sp macro="" textlink="">
      <xdr:nvSpPr>
        <xdr:cNvPr id="670" name="円/楕円 669"/>
        <xdr:cNvSpPr/>
      </xdr:nvSpPr>
      <xdr:spPr>
        <a:xfrm>
          <a:off x="12763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75747</xdr:rowOff>
    </xdr:from>
    <xdr:ext cx="469744" cy="259045"/>
    <xdr:sp macro="" textlink="">
      <xdr:nvSpPr>
        <xdr:cNvPr id="671" name="テキスト ボックス 670"/>
        <xdr:cNvSpPr txBox="1"/>
      </xdr:nvSpPr>
      <xdr:spPr>
        <a:xfrm>
          <a:off x="12579427" y="136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1158</xdr:rowOff>
    </xdr:from>
    <xdr:to>
      <xdr:col>23</xdr:col>
      <xdr:colOff>517525</xdr:colOff>
      <xdr:row>95</xdr:row>
      <xdr:rowOff>15179</xdr:rowOff>
    </xdr:to>
    <xdr:cxnSp macro="">
      <xdr:nvCxnSpPr>
        <xdr:cNvPr id="702" name="直線コネクタ 701"/>
        <xdr:cNvCxnSpPr/>
      </xdr:nvCxnSpPr>
      <xdr:spPr>
        <a:xfrm>
          <a:off x="15481300" y="16288908"/>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1158</xdr:rowOff>
    </xdr:from>
    <xdr:to>
      <xdr:col>22</xdr:col>
      <xdr:colOff>365125</xdr:colOff>
      <xdr:row>95</xdr:row>
      <xdr:rowOff>4652</xdr:rowOff>
    </xdr:to>
    <xdr:cxnSp macro="">
      <xdr:nvCxnSpPr>
        <xdr:cNvPr id="705" name="直線コネクタ 704"/>
        <xdr:cNvCxnSpPr/>
      </xdr:nvCxnSpPr>
      <xdr:spPr>
        <a:xfrm flipV="1">
          <a:off x="14592300" y="1628890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136165</xdr:rowOff>
    </xdr:from>
    <xdr:to>
      <xdr:col>22</xdr:col>
      <xdr:colOff>415925</xdr:colOff>
      <xdr:row>95</xdr:row>
      <xdr:rowOff>66315</xdr:rowOff>
    </xdr:to>
    <xdr:sp macro="" textlink="">
      <xdr:nvSpPr>
        <xdr:cNvPr id="706" name="フローチャート : 判断 705"/>
        <xdr:cNvSpPr/>
      </xdr:nvSpPr>
      <xdr:spPr>
        <a:xfrm>
          <a:off x="15430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57442</xdr:rowOff>
    </xdr:from>
    <xdr:ext cx="534377" cy="259045"/>
    <xdr:sp macro="" textlink="">
      <xdr:nvSpPr>
        <xdr:cNvPr id="707" name="テキスト ボックス 706"/>
        <xdr:cNvSpPr txBox="1"/>
      </xdr:nvSpPr>
      <xdr:spPr>
        <a:xfrm>
          <a:off x="15214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4652</xdr:rowOff>
    </xdr:from>
    <xdr:to>
      <xdr:col>21</xdr:col>
      <xdr:colOff>161925</xdr:colOff>
      <xdr:row>95</xdr:row>
      <xdr:rowOff>27741</xdr:rowOff>
    </xdr:to>
    <xdr:cxnSp macro="">
      <xdr:nvCxnSpPr>
        <xdr:cNvPr id="708" name="直線コネクタ 707"/>
        <xdr:cNvCxnSpPr/>
      </xdr:nvCxnSpPr>
      <xdr:spPr>
        <a:xfrm flipV="1">
          <a:off x="13703300" y="1629240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10" name="テキスト ボックス 709"/>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102591</xdr:rowOff>
    </xdr:from>
    <xdr:to>
      <xdr:col>19</xdr:col>
      <xdr:colOff>644525</xdr:colOff>
      <xdr:row>95</xdr:row>
      <xdr:rowOff>27741</xdr:rowOff>
    </xdr:to>
    <xdr:cxnSp macro="">
      <xdr:nvCxnSpPr>
        <xdr:cNvPr id="711" name="直線コネクタ 710"/>
        <xdr:cNvCxnSpPr/>
      </xdr:nvCxnSpPr>
      <xdr:spPr>
        <a:xfrm>
          <a:off x="12814300" y="16218891"/>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13" name="テキスト ボックス 712"/>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5" name="テキスト ボックス 714"/>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135829</xdr:rowOff>
    </xdr:from>
    <xdr:to>
      <xdr:col>23</xdr:col>
      <xdr:colOff>568325</xdr:colOff>
      <xdr:row>95</xdr:row>
      <xdr:rowOff>65979</xdr:rowOff>
    </xdr:to>
    <xdr:sp macro="" textlink="">
      <xdr:nvSpPr>
        <xdr:cNvPr id="721" name="円/楕円 720"/>
        <xdr:cNvSpPr/>
      </xdr:nvSpPr>
      <xdr:spPr>
        <a:xfrm>
          <a:off x="16268700" y="162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158706</xdr:rowOff>
    </xdr:from>
    <xdr:ext cx="534377" cy="259045"/>
    <xdr:sp macro="" textlink="">
      <xdr:nvSpPr>
        <xdr:cNvPr id="722" name="公債費該当値テキスト"/>
        <xdr:cNvSpPr txBox="1"/>
      </xdr:nvSpPr>
      <xdr:spPr>
        <a:xfrm>
          <a:off x="16370300" y="1610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121808</xdr:rowOff>
    </xdr:from>
    <xdr:to>
      <xdr:col>22</xdr:col>
      <xdr:colOff>415925</xdr:colOff>
      <xdr:row>95</xdr:row>
      <xdr:rowOff>51958</xdr:rowOff>
    </xdr:to>
    <xdr:sp macro="" textlink="">
      <xdr:nvSpPr>
        <xdr:cNvPr id="723" name="円/楕円 722"/>
        <xdr:cNvSpPr/>
      </xdr:nvSpPr>
      <xdr:spPr>
        <a:xfrm>
          <a:off x="15430500" y="162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68485</xdr:rowOff>
    </xdr:from>
    <xdr:ext cx="534377" cy="259045"/>
    <xdr:sp macro="" textlink="">
      <xdr:nvSpPr>
        <xdr:cNvPr id="724" name="テキスト ボックス 723"/>
        <xdr:cNvSpPr txBox="1"/>
      </xdr:nvSpPr>
      <xdr:spPr>
        <a:xfrm>
          <a:off x="15214111" y="160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125302</xdr:rowOff>
    </xdr:from>
    <xdr:to>
      <xdr:col>21</xdr:col>
      <xdr:colOff>212725</xdr:colOff>
      <xdr:row>95</xdr:row>
      <xdr:rowOff>55452</xdr:rowOff>
    </xdr:to>
    <xdr:sp macro="" textlink="">
      <xdr:nvSpPr>
        <xdr:cNvPr id="725" name="円/楕円 724"/>
        <xdr:cNvSpPr/>
      </xdr:nvSpPr>
      <xdr:spPr>
        <a:xfrm>
          <a:off x="14541500" y="162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71979</xdr:rowOff>
    </xdr:from>
    <xdr:ext cx="534377" cy="259045"/>
    <xdr:sp macro="" textlink="">
      <xdr:nvSpPr>
        <xdr:cNvPr id="726" name="テキスト ボックス 725"/>
        <xdr:cNvSpPr txBox="1"/>
      </xdr:nvSpPr>
      <xdr:spPr>
        <a:xfrm>
          <a:off x="14325111" y="1601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148391</xdr:rowOff>
    </xdr:from>
    <xdr:to>
      <xdr:col>20</xdr:col>
      <xdr:colOff>9525</xdr:colOff>
      <xdr:row>95</xdr:row>
      <xdr:rowOff>78541</xdr:rowOff>
    </xdr:to>
    <xdr:sp macro="" textlink="">
      <xdr:nvSpPr>
        <xdr:cNvPr id="727" name="円/楕円 726"/>
        <xdr:cNvSpPr/>
      </xdr:nvSpPr>
      <xdr:spPr>
        <a:xfrm>
          <a:off x="13652500" y="162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95068</xdr:rowOff>
    </xdr:from>
    <xdr:ext cx="534377" cy="259045"/>
    <xdr:sp macro="" textlink="">
      <xdr:nvSpPr>
        <xdr:cNvPr id="728" name="テキスト ボックス 727"/>
        <xdr:cNvSpPr txBox="1"/>
      </xdr:nvSpPr>
      <xdr:spPr>
        <a:xfrm>
          <a:off x="13436111" y="160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51791</xdr:rowOff>
    </xdr:from>
    <xdr:to>
      <xdr:col>18</xdr:col>
      <xdr:colOff>492125</xdr:colOff>
      <xdr:row>94</xdr:row>
      <xdr:rowOff>153391</xdr:rowOff>
    </xdr:to>
    <xdr:sp macro="" textlink="">
      <xdr:nvSpPr>
        <xdr:cNvPr id="729" name="円/楕円 728"/>
        <xdr:cNvSpPr/>
      </xdr:nvSpPr>
      <xdr:spPr>
        <a:xfrm>
          <a:off x="12763500" y="161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169918</xdr:rowOff>
    </xdr:from>
    <xdr:ext cx="534377" cy="259045"/>
    <xdr:sp macro="" textlink="">
      <xdr:nvSpPr>
        <xdr:cNvPr id="730" name="テキスト ボックス 729"/>
        <xdr:cNvSpPr txBox="1"/>
      </xdr:nvSpPr>
      <xdr:spPr>
        <a:xfrm>
          <a:off x="12547111" y="1594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63" name="フローチャート : 判断 762"/>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93743</xdr:rowOff>
    </xdr:from>
    <xdr:ext cx="378565" cy="259045"/>
    <xdr:sp macro="" textlink="">
      <xdr:nvSpPr>
        <xdr:cNvPr id="764" name="テキスト ボックス 763"/>
        <xdr:cNvSpPr txBox="1"/>
      </xdr:nvSpPr>
      <xdr:spPr>
        <a:xfrm>
          <a:off x="21134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171196</xdr:rowOff>
    </xdr:from>
    <xdr:to>
      <xdr:col>31</xdr:col>
      <xdr:colOff>85725</xdr:colOff>
      <xdr:row>57</xdr:row>
      <xdr:rowOff>101346</xdr:rowOff>
    </xdr:to>
    <xdr:sp macro="" textlink="">
      <xdr:nvSpPr>
        <xdr:cNvPr id="818" name="フローチャート : 判断 817"/>
        <xdr:cNvSpPr/>
      </xdr:nvSpPr>
      <xdr:spPr>
        <a:xfrm>
          <a:off x="21272500" y="977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55</xdr:row>
      <xdr:rowOff>117873</xdr:rowOff>
    </xdr:from>
    <xdr:ext cx="313932" cy="259045"/>
    <xdr:sp macro="" textlink="">
      <xdr:nvSpPr>
        <xdr:cNvPr id="819" name="テキスト ボックス 818"/>
        <xdr:cNvSpPr txBox="1"/>
      </xdr:nvSpPr>
      <xdr:spPr>
        <a:xfrm>
          <a:off x="21166333" y="9547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6" name="テキスト ボックス 83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総務費においては、</a:t>
          </a:r>
          <a:r>
            <a:rPr kumimoji="1" lang="ja-JP" altLang="en-US" sz="1200">
              <a:solidFill>
                <a:schemeClr val="dk1"/>
              </a:solidFill>
              <a:effectLst/>
              <a:latin typeface="+mn-lt"/>
              <a:ea typeface="+mn-ea"/>
              <a:cs typeface="+mn-cs"/>
            </a:rPr>
            <a:t>庁舎耐震化事業の実施、</a:t>
          </a:r>
          <a:r>
            <a:rPr kumimoji="1" lang="ja-JP" altLang="ja-JP" sz="1200">
              <a:solidFill>
                <a:schemeClr val="dk1"/>
              </a:solidFill>
              <a:effectLst/>
              <a:latin typeface="+mn-lt"/>
              <a:ea typeface="+mn-ea"/>
              <a:cs typeface="+mn-cs"/>
            </a:rPr>
            <a:t>ケーブル</a:t>
          </a:r>
          <a:r>
            <a:rPr kumimoji="1" lang="ja-JP" altLang="en-US" sz="1200">
              <a:solidFill>
                <a:schemeClr val="dk1"/>
              </a:solidFill>
              <a:effectLst/>
              <a:latin typeface="+mn-lt"/>
              <a:ea typeface="+mn-ea"/>
              <a:cs typeface="+mn-cs"/>
            </a:rPr>
            <a:t>ネットワーク</a:t>
          </a:r>
          <a:r>
            <a:rPr kumimoji="1" lang="ja-JP" altLang="ja-JP" sz="1200">
              <a:solidFill>
                <a:schemeClr val="dk1"/>
              </a:solidFill>
              <a:effectLst/>
              <a:latin typeface="+mn-lt"/>
              <a:ea typeface="+mn-ea"/>
              <a:cs typeface="+mn-cs"/>
            </a:rPr>
            <a:t>再構築事業費の増加</a:t>
          </a:r>
          <a:r>
            <a:rPr kumimoji="1" lang="ja-JP" altLang="en-US" sz="1200">
              <a:solidFill>
                <a:schemeClr val="dk1"/>
              </a:solidFill>
              <a:effectLst/>
              <a:latin typeface="+mn-lt"/>
              <a:ea typeface="+mn-ea"/>
              <a:cs typeface="+mn-cs"/>
            </a:rPr>
            <a:t>等により</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5,293</a:t>
          </a:r>
          <a:r>
            <a:rPr kumimoji="1" lang="ja-JP" altLang="ja-JP" sz="1200">
              <a:solidFill>
                <a:schemeClr val="dk1"/>
              </a:solidFill>
              <a:effectLst/>
              <a:latin typeface="+mn-lt"/>
              <a:ea typeface="+mn-ea"/>
              <a:cs typeface="+mn-cs"/>
            </a:rPr>
            <a:t>円増加した。民生費においては、</a:t>
          </a:r>
          <a:r>
            <a:rPr kumimoji="1" lang="ja-JP" altLang="en-US" sz="1200">
              <a:solidFill>
                <a:schemeClr val="dk1"/>
              </a:solidFill>
              <a:effectLst/>
              <a:latin typeface="+mn-lt"/>
              <a:ea typeface="+mn-ea"/>
              <a:cs typeface="+mn-cs"/>
            </a:rPr>
            <a:t>臨時福祉給付金の増加、保育所整備交付金の減少等により、</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2,445</a:t>
          </a:r>
          <a:r>
            <a:rPr kumimoji="1" lang="ja-JP" altLang="ja-JP" sz="1200">
              <a:solidFill>
                <a:schemeClr val="dk1"/>
              </a:solidFill>
              <a:effectLst/>
              <a:latin typeface="+mn-lt"/>
              <a:ea typeface="+mn-ea"/>
              <a:cs typeface="+mn-cs"/>
            </a:rPr>
            <a:t>円増加とな</a:t>
          </a:r>
          <a:r>
            <a:rPr kumimoji="1" lang="ja-JP" altLang="en-US" sz="1200">
              <a:solidFill>
                <a:schemeClr val="dk1"/>
              </a:solidFill>
              <a:effectLst/>
              <a:latin typeface="+mn-lt"/>
              <a:ea typeface="+mn-ea"/>
              <a:cs typeface="+mn-cs"/>
            </a:rPr>
            <a:t>り、類似団体との比較では</a:t>
          </a:r>
          <a:r>
            <a:rPr kumimoji="1" lang="en-US" altLang="ja-JP" sz="1200">
              <a:solidFill>
                <a:schemeClr val="dk1"/>
              </a:solidFill>
              <a:effectLst/>
              <a:latin typeface="+mn-lt"/>
              <a:ea typeface="+mn-ea"/>
              <a:cs typeface="+mn-cs"/>
            </a:rPr>
            <a:t>26,096</a:t>
          </a:r>
          <a:r>
            <a:rPr kumimoji="1" lang="ja-JP" altLang="en-US" sz="1200">
              <a:solidFill>
                <a:schemeClr val="dk1"/>
              </a:solidFill>
              <a:effectLst/>
              <a:latin typeface="+mn-lt"/>
              <a:ea typeface="+mn-ea"/>
              <a:cs typeface="+mn-cs"/>
            </a:rPr>
            <a:t>円高い状況である。</a:t>
          </a:r>
          <a:r>
            <a:rPr kumimoji="1" lang="ja-JP" altLang="ja-JP" sz="1200">
              <a:solidFill>
                <a:schemeClr val="dk1"/>
              </a:solidFill>
              <a:effectLst/>
              <a:latin typeface="+mn-lt"/>
              <a:ea typeface="+mn-ea"/>
              <a:cs typeface="+mn-cs"/>
            </a:rPr>
            <a:t>衛生費においては、</a:t>
          </a:r>
          <a:r>
            <a:rPr kumimoji="1" lang="ja-JP" altLang="en-US" sz="1200">
              <a:solidFill>
                <a:schemeClr val="dk1"/>
              </a:solidFill>
              <a:effectLst/>
              <a:latin typeface="+mn-lt"/>
              <a:ea typeface="+mn-ea"/>
              <a:cs typeface="+mn-cs"/>
            </a:rPr>
            <a:t>公共施設太陽光発電施設整備</a:t>
          </a:r>
          <a:r>
            <a:rPr kumimoji="1" lang="ja-JP" altLang="ja-JP" sz="1200">
              <a:solidFill>
                <a:schemeClr val="dk1"/>
              </a:solidFill>
              <a:effectLst/>
              <a:latin typeface="+mn-lt"/>
              <a:ea typeface="+mn-ea"/>
              <a:cs typeface="+mn-cs"/>
            </a:rPr>
            <a:t>の終了による減少</a:t>
          </a:r>
          <a:r>
            <a:rPr kumimoji="1" lang="ja-JP" altLang="en-US" sz="1200">
              <a:solidFill>
                <a:schemeClr val="dk1"/>
              </a:solidFill>
              <a:effectLst/>
              <a:latin typeface="+mn-lt"/>
              <a:ea typeface="+mn-ea"/>
              <a:cs typeface="+mn-cs"/>
            </a:rPr>
            <a:t>の一方で</a:t>
          </a:r>
          <a:r>
            <a:rPr kumimoji="1" lang="ja-JP" altLang="ja-JP" sz="1200">
              <a:solidFill>
                <a:schemeClr val="dk1"/>
              </a:solidFill>
              <a:effectLst/>
              <a:latin typeface="+mn-lt"/>
              <a:ea typeface="+mn-ea"/>
              <a:cs typeface="+mn-cs"/>
            </a:rPr>
            <a:t>、子ども医療費助成拡充事業や、</a:t>
          </a:r>
          <a:r>
            <a:rPr kumimoji="1" lang="ja-JP" altLang="en-US" sz="1200">
              <a:solidFill>
                <a:schemeClr val="dk1"/>
              </a:solidFill>
              <a:effectLst/>
              <a:latin typeface="+mn-lt"/>
              <a:ea typeface="+mn-ea"/>
              <a:cs typeface="+mn-cs"/>
            </a:rPr>
            <a:t>マテリアルリサイクル推進施設整備の</a:t>
          </a:r>
          <a:r>
            <a:rPr kumimoji="1" lang="ja-JP" altLang="ja-JP" sz="1200">
              <a:solidFill>
                <a:schemeClr val="dk1"/>
              </a:solidFill>
              <a:effectLst/>
              <a:latin typeface="+mn-lt"/>
              <a:ea typeface="+mn-ea"/>
              <a:cs typeface="+mn-cs"/>
            </a:rPr>
            <a:t>増加により、住民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902</a:t>
          </a:r>
          <a:r>
            <a:rPr kumimoji="1" lang="ja-JP" altLang="ja-JP" sz="1200">
              <a:solidFill>
                <a:schemeClr val="dk1"/>
              </a:solidFill>
              <a:effectLst/>
              <a:latin typeface="+mn-lt"/>
              <a:ea typeface="+mn-ea"/>
              <a:cs typeface="+mn-cs"/>
            </a:rPr>
            <a:t>円増加となった。農林水産業費においては、</a:t>
          </a:r>
          <a:r>
            <a:rPr kumimoji="1" lang="ja-JP" altLang="en-US" sz="1200">
              <a:solidFill>
                <a:schemeClr val="dk1"/>
              </a:solidFill>
              <a:effectLst/>
              <a:latin typeface="+mn-lt"/>
              <a:ea typeface="+mn-ea"/>
              <a:cs typeface="+mn-cs"/>
            </a:rPr>
            <a:t>農産加工施設整備</a:t>
          </a:r>
          <a:r>
            <a:rPr kumimoji="1" lang="ja-JP" altLang="ja-JP" sz="1200">
              <a:solidFill>
                <a:schemeClr val="dk1"/>
              </a:solidFill>
              <a:effectLst/>
              <a:latin typeface="+mn-lt"/>
              <a:ea typeface="+mn-ea"/>
              <a:cs typeface="+mn-cs"/>
            </a:rPr>
            <a:t>事業</a:t>
          </a:r>
          <a:r>
            <a:rPr kumimoji="1" lang="ja-JP" altLang="en-US" sz="1200">
              <a:solidFill>
                <a:schemeClr val="dk1"/>
              </a:solidFill>
              <a:effectLst/>
              <a:latin typeface="+mn-lt"/>
              <a:ea typeface="+mn-ea"/>
              <a:cs typeface="+mn-cs"/>
            </a:rPr>
            <a:t>補助金</a:t>
          </a:r>
          <a:r>
            <a:rPr kumimoji="1" lang="ja-JP" altLang="ja-JP" sz="1200">
              <a:solidFill>
                <a:schemeClr val="dk1"/>
              </a:solidFill>
              <a:effectLst/>
              <a:latin typeface="+mn-lt"/>
              <a:ea typeface="+mn-ea"/>
              <a:cs typeface="+mn-cs"/>
            </a:rPr>
            <a:t>の増加</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4,876</a:t>
          </a:r>
          <a:r>
            <a:rPr kumimoji="1" lang="ja-JP" altLang="ja-JP" sz="1200">
              <a:solidFill>
                <a:schemeClr val="dk1"/>
              </a:solidFill>
              <a:effectLst/>
              <a:latin typeface="+mn-lt"/>
              <a:ea typeface="+mn-ea"/>
              <a:cs typeface="+mn-cs"/>
            </a:rPr>
            <a:t>円増加となった。商工費においては、地域消費喚起プレミアム商品券発行事業補助金</a:t>
          </a:r>
          <a:r>
            <a:rPr kumimoji="1" lang="ja-JP" altLang="en-US" sz="1200">
              <a:solidFill>
                <a:schemeClr val="dk1"/>
              </a:solidFill>
              <a:effectLst/>
              <a:latin typeface="+mn-lt"/>
              <a:ea typeface="+mn-ea"/>
              <a:cs typeface="+mn-cs"/>
            </a:rPr>
            <a:t>が減少した一方で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観光施設のリノベーション事業の増加により、</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1,817</a:t>
          </a:r>
          <a:r>
            <a:rPr kumimoji="1" lang="ja-JP" altLang="ja-JP" sz="1200">
              <a:solidFill>
                <a:schemeClr val="dk1"/>
              </a:solidFill>
              <a:effectLst/>
              <a:latin typeface="+mn-lt"/>
              <a:ea typeface="+mn-ea"/>
              <a:cs typeface="+mn-cs"/>
            </a:rPr>
            <a:t>円増加となった。土木費においては、</a:t>
          </a:r>
          <a:r>
            <a:rPr kumimoji="1" lang="ja-JP" altLang="en-US" sz="1200">
              <a:solidFill>
                <a:schemeClr val="dk1"/>
              </a:solidFill>
              <a:effectLst/>
              <a:latin typeface="+mn-lt"/>
              <a:ea typeface="+mn-ea"/>
              <a:cs typeface="+mn-cs"/>
            </a:rPr>
            <a:t>社会資本総合交付金</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過疎債を活用した道路等インフラ整備の増加</a:t>
          </a:r>
          <a:r>
            <a:rPr kumimoji="1" lang="ja-JP" altLang="ja-JP" sz="1200">
              <a:solidFill>
                <a:schemeClr val="dk1"/>
              </a:solidFill>
              <a:effectLst/>
              <a:latin typeface="+mn-lt"/>
              <a:ea typeface="+mn-ea"/>
              <a:cs typeface="+mn-cs"/>
            </a:rPr>
            <a:t>により、住民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2,830</a:t>
          </a:r>
          <a:r>
            <a:rPr kumimoji="1" lang="ja-JP" altLang="ja-JP" sz="1200">
              <a:solidFill>
                <a:schemeClr val="dk1"/>
              </a:solidFill>
              <a:effectLst/>
              <a:latin typeface="+mn-lt"/>
              <a:ea typeface="+mn-ea"/>
              <a:cs typeface="+mn-cs"/>
            </a:rPr>
            <a:t>円増加となった。消防費においては、</a:t>
          </a:r>
          <a:r>
            <a:rPr kumimoji="1" lang="ja-JP" altLang="en-US" sz="1200">
              <a:solidFill>
                <a:schemeClr val="dk1"/>
              </a:solidFill>
              <a:effectLst/>
              <a:latin typeface="+mn-lt"/>
              <a:ea typeface="+mn-ea"/>
              <a:cs typeface="+mn-cs"/>
            </a:rPr>
            <a:t>高機能消防指令台の整備</a:t>
          </a:r>
          <a:r>
            <a:rPr kumimoji="1" lang="ja-JP" altLang="ja-JP" sz="1200">
              <a:solidFill>
                <a:schemeClr val="dk1"/>
              </a:solidFill>
              <a:effectLst/>
              <a:latin typeface="+mn-lt"/>
              <a:ea typeface="+mn-ea"/>
              <a:cs typeface="+mn-cs"/>
            </a:rPr>
            <a:t>などにより、住民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3,895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となった。教育費においては、福良ヶ丘小学校増改築事業</a:t>
          </a:r>
          <a:r>
            <a:rPr kumimoji="1" lang="ja-JP" altLang="en-US" sz="1200">
              <a:solidFill>
                <a:schemeClr val="dk1"/>
              </a:solidFill>
              <a:effectLst/>
              <a:latin typeface="+mn-lt"/>
              <a:ea typeface="+mn-ea"/>
              <a:cs typeface="+mn-cs"/>
            </a:rPr>
            <a:t>の終了により</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24,032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となった。公債費においては、平成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合併特例債</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一部</a:t>
          </a:r>
          <a:r>
            <a:rPr kumimoji="1" lang="ja-JP" altLang="ja-JP" sz="1200">
              <a:solidFill>
                <a:schemeClr val="dk1"/>
              </a:solidFill>
              <a:effectLst/>
              <a:latin typeface="+mn-lt"/>
              <a:ea typeface="+mn-ea"/>
              <a:cs typeface="+mn-cs"/>
            </a:rPr>
            <a:t>償還終了などにより、住民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人当たりのコストは前年度から</a:t>
          </a:r>
          <a:r>
            <a:rPr kumimoji="1" lang="en-US" altLang="ja-JP" sz="1200">
              <a:solidFill>
                <a:schemeClr val="dk1"/>
              </a:solidFill>
              <a:effectLst/>
              <a:latin typeface="+mn-lt"/>
              <a:ea typeface="+mn-ea"/>
              <a:cs typeface="+mn-cs"/>
            </a:rPr>
            <a:t>1,288</a:t>
          </a:r>
          <a:r>
            <a:rPr kumimoji="1" lang="ja-JP" altLang="ja-JP" sz="1200">
              <a:solidFill>
                <a:schemeClr val="dk1"/>
              </a:solidFill>
              <a:effectLst/>
              <a:latin typeface="+mn-lt"/>
              <a:ea typeface="+mn-ea"/>
              <a:cs typeface="+mn-cs"/>
            </a:rPr>
            <a:t>円減少となった。</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年国勢調査の結果が反映され、合併算定替の縮減による普通交付税の減少（△</a:t>
          </a:r>
          <a:r>
            <a:rPr kumimoji="1" lang="en-US" altLang="ja-JP" sz="1200">
              <a:latin typeface="ＭＳ ゴシック" pitchFamily="49" charset="-128"/>
              <a:ea typeface="ＭＳ ゴシック" pitchFamily="49" charset="-128"/>
            </a:rPr>
            <a:t>198,230</a:t>
          </a:r>
          <a:r>
            <a:rPr kumimoji="1" lang="ja-JP" altLang="en-US" sz="1200">
              <a:latin typeface="ＭＳ ゴシック" pitchFamily="49" charset="-128"/>
              <a:ea typeface="ＭＳ ゴシック" pitchFamily="49" charset="-128"/>
            </a:rPr>
            <a:t>千円）を踏まえ、地方税等の自主財源の確保に努めるとともに、これまで以上に事務事業の選択と集中を行いながら経営管理に努めた。財政調整基金については、普通交付税の合併算定替の縮減を見据えて積立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今後も実質収支の平準化を図るとともに、庁舎建替等に備えた目的に応じた基金の計画的な積立を行い、行政サービスの維持向上と財政力の向上を図る。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平成２４年度以降全ての会計において黒字となっている。</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標準財政規模は、</a:t>
          </a:r>
          <a:r>
            <a:rPr kumimoji="1" lang="ja-JP" altLang="en-US" sz="1600" b="0">
              <a:latin typeface="+mn-ea"/>
              <a:ea typeface="+mn-ea"/>
            </a:rPr>
            <a:t>標準税収入額は増加（＋</a:t>
          </a:r>
          <a:r>
            <a:rPr kumimoji="1" lang="en-US" altLang="ja-JP" sz="1600" b="0">
              <a:solidFill>
                <a:schemeClr val="dk1"/>
              </a:solidFill>
              <a:effectLst/>
              <a:latin typeface="+mn-ea"/>
              <a:ea typeface="+mn-ea"/>
              <a:cs typeface="+mn-cs"/>
            </a:rPr>
            <a:t>137,606</a:t>
          </a:r>
          <a:r>
            <a:rPr kumimoji="1" lang="ja-JP" altLang="ja-JP" sz="1600" b="0">
              <a:solidFill>
                <a:schemeClr val="dk1"/>
              </a:solidFill>
              <a:effectLst/>
              <a:latin typeface="+mn-ea"/>
              <a:ea typeface="+mn-ea"/>
              <a:cs typeface="+mn-cs"/>
            </a:rPr>
            <a:t>千円</a:t>
          </a:r>
          <a:r>
            <a:rPr kumimoji="1" lang="ja-JP" altLang="en-US" sz="1600" b="0">
              <a:latin typeface="+mn-ea"/>
              <a:ea typeface="+mn-ea"/>
            </a:rPr>
            <a:t>）したものの、普通交付税額が減額</a:t>
          </a:r>
          <a:r>
            <a:rPr kumimoji="1" lang="en-US" altLang="ja-JP" sz="1600" b="0">
              <a:latin typeface="+mn-ea"/>
              <a:ea typeface="+mn-ea"/>
            </a:rPr>
            <a:t>(</a:t>
          </a:r>
          <a:r>
            <a:rPr kumimoji="1" lang="ja-JP" altLang="en-US" sz="1600" b="0">
              <a:latin typeface="+mn-ea"/>
              <a:ea typeface="+mn-ea"/>
            </a:rPr>
            <a:t>△</a:t>
          </a:r>
          <a:r>
            <a:rPr kumimoji="1" lang="en-US" altLang="ja-JP" sz="1600" b="0">
              <a:solidFill>
                <a:schemeClr val="dk1"/>
              </a:solidFill>
              <a:effectLst/>
              <a:latin typeface="+mn-ea"/>
              <a:ea typeface="+mn-ea"/>
              <a:cs typeface="+mn-cs"/>
            </a:rPr>
            <a:t>198,230</a:t>
          </a:r>
          <a:r>
            <a:rPr kumimoji="1" lang="ja-JP" altLang="ja-JP" sz="1600" b="0">
              <a:solidFill>
                <a:schemeClr val="dk1"/>
              </a:solidFill>
              <a:effectLst/>
              <a:latin typeface="+mn-ea"/>
              <a:ea typeface="+mn-ea"/>
              <a:cs typeface="+mn-cs"/>
            </a:rPr>
            <a:t>千円</a:t>
          </a:r>
          <a:r>
            <a:rPr kumimoji="1" lang="en-US" altLang="ja-JP" sz="1600" b="0">
              <a:latin typeface="+mn-ea"/>
              <a:ea typeface="+mn-ea"/>
            </a:rPr>
            <a:t>)</a:t>
          </a:r>
          <a:r>
            <a:rPr kumimoji="1" lang="ja-JP" altLang="en-US" sz="1600" b="0">
              <a:latin typeface="+mn-ea"/>
              <a:ea typeface="+mn-ea"/>
            </a:rPr>
            <a:t>、臨時財政対策債発行可能額が減額</a:t>
          </a:r>
          <a:r>
            <a:rPr kumimoji="1" lang="en-US" altLang="ja-JP" sz="1600" b="0">
              <a:latin typeface="+mn-ea"/>
              <a:ea typeface="+mn-ea"/>
            </a:rPr>
            <a:t>(</a:t>
          </a:r>
          <a:r>
            <a:rPr kumimoji="1" lang="ja-JP" altLang="en-US" sz="1600" b="0">
              <a:latin typeface="+mn-ea"/>
              <a:ea typeface="+mn-ea"/>
            </a:rPr>
            <a:t>△</a:t>
          </a:r>
          <a:r>
            <a:rPr kumimoji="1" lang="en-US" altLang="ja-JP" sz="1600" b="0">
              <a:solidFill>
                <a:schemeClr val="dk1"/>
              </a:solidFill>
              <a:effectLst/>
              <a:latin typeface="+mn-ea"/>
              <a:ea typeface="+mn-ea"/>
              <a:cs typeface="+mn-cs"/>
            </a:rPr>
            <a:t>159,362</a:t>
          </a:r>
          <a:r>
            <a:rPr kumimoji="1" lang="ja-JP" altLang="ja-JP" sz="1600" b="0">
              <a:solidFill>
                <a:schemeClr val="dk1"/>
              </a:solidFill>
              <a:effectLst/>
              <a:latin typeface="+mn-ea"/>
              <a:ea typeface="+mn-ea"/>
              <a:cs typeface="+mn-cs"/>
            </a:rPr>
            <a:t>千円</a:t>
          </a:r>
          <a:r>
            <a:rPr kumimoji="1" lang="en-US" altLang="ja-JP" sz="1600" b="0">
              <a:latin typeface="+mn-ea"/>
              <a:ea typeface="+mn-ea"/>
            </a:rPr>
            <a:t>)</a:t>
          </a:r>
          <a:r>
            <a:rPr kumimoji="1" lang="ja-JP" altLang="en-US" sz="1600" b="0">
              <a:latin typeface="+mn-ea"/>
              <a:ea typeface="+mn-ea"/>
            </a:rPr>
            <a:t>となったことから、総体としては減少</a:t>
          </a:r>
          <a:r>
            <a:rPr kumimoji="1" lang="en-US" altLang="ja-JP" sz="1600" b="0">
              <a:latin typeface="+mn-ea"/>
              <a:ea typeface="+mn-ea"/>
            </a:rPr>
            <a:t>(</a:t>
          </a:r>
          <a:r>
            <a:rPr kumimoji="1" lang="ja-JP" altLang="en-US" sz="1600" b="0">
              <a:latin typeface="+mn-ea"/>
              <a:ea typeface="+mn-ea"/>
            </a:rPr>
            <a:t>△</a:t>
          </a:r>
          <a:r>
            <a:rPr kumimoji="1" lang="en-US" altLang="ja-JP" sz="1600" b="0">
              <a:solidFill>
                <a:schemeClr val="dk1"/>
              </a:solidFill>
              <a:effectLst/>
              <a:latin typeface="+mn-ea"/>
              <a:ea typeface="+mn-ea"/>
              <a:cs typeface="+mn-cs"/>
            </a:rPr>
            <a:t>219,962</a:t>
          </a:r>
          <a:r>
            <a:rPr kumimoji="1" lang="ja-JP" altLang="ja-JP" sz="1600" b="0">
              <a:solidFill>
                <a:schemeClr val="dk1"/>
              </a:solidFill>
              <a:effectLst/>
              <a:latin typeface="+mn-ea"/>
              <a:ea typeface="+mn-ea"/>
              <a:cs typeface="+mn-cs"/>
            </a:rPr>
            <a:t>千円</a:t>
          </a:r>
          <a:r>
            <a:rPr kumimoji="1" lang="en-US" altLang="ja-JP" sz="1600" b="0">
              <a:latin typeface="+mn-ea"/>
              <a:ea typeface="+mn-ea"/>
            </a:rPr>
            <a:t>)</a:t>
          </a:r>
          <a:r>
            <a:rPr kumimoji="1" lang="ja-JP" altLang="en-US" sz="1600" b="0">
              <a:latin typeface="+mn-ea"/>
              <a:ea typeface="+mn-ea"/>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21723949</v>
      </c>
      <c r="BO4" s="381"/>
      <c r="BP4" s="381"/>
      <c r="BQ4" s="381"/>
      <c r="BR4" s="381"/>
      <c r="BS4" s="381"/>
      <c r="BT4" s="381"/>
      <c r="BU4" s="382"/>
      <c r="BV4" s="380">
        <v>22063029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21235918</v>
      </c>
      <c r="BO5" s="418"/>
      <c r="BP5" s="418"/>
      <c r="BQ5" s="418"/>
      <c r="BR5" s="418"/>
      <c r="BS5" s="418"/>
      <c r="BT5" s="418"/>
      <c r="BU5" s="419"/>
      <c r="BV5" s="417">
        <v>21641835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92.1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488031</v>
      </c>
      <c r="BO6" s="418"/>
      <c r="BP6" s="418"/>
      <c r="BQ6" s="418"/>
      <c r="BR6" s="418"/>
      <c r="BS6" s="418"/>
      <c r="BT6" s="418"/>
      <c r="BU6" s="419"/>
      <c r="BV6" s="417">
        <v>421194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97.9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130474</v>
      </c>
      <c r="BO7" s="418"/>
      <c r="BP7" s="418"/>
      <c r="BQ7" s="418"/>
      <c r="BR7" s="418"/>
      <c r="BS7" s="418"/>
      <c r="BT7" s="418"/>
      <c r="BU7" s="419"/>
      <c r="BV7" s="417">
        <v>54170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11735659</v>
      </c>
      <c r="CU7" s="418"/>
      <c r="CV7" s="418"/>
      <c r="CW7" s="418"/>
      <c r="CX7" s="418"/>
      <c r="CY7" s="418"/>
      <c r="CZ7" s="418"/>
      <c r="DA7" s="419"/>
      <c r="DB7" s="417">
        <v>11955621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357557</v>
      </c>
      <c r="BO8" s="418"/>
      <c r="BP8" s="418"/>
      <c r="BQ8" s="418"/>
      <c r="BR8" s="418"/>
      <c r="BS8" s="418"/>
      <c r="BT8" s="418"/>
      <c r="BU8" s="419"/>
      <c r="BV8" s="417">
        <v>367024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38748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-9467</v>
      </c>
      <c r="BO9" s="418"/>
      <c r="BP9" s="418"/>
      <c r="BQ9" s="418"/>
      <c r="BR9" s="418"/>
      <c r="BS9" s="418"/>
      <c r="BT9" s="418"/>
      <c r="BU9" s="419"/>
      <c r="BV9" s="417">
        <v>11610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20.3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41469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199826</v>
      </c>
      <c r="BO10" s="418"/>
      <c r="BP10" s="418"/>
      <c r="BQ10" s="418"/>
      <c r="BR10" s="418"/>
      <c r="BS10" s="418"/>
      <c r="BT10" s="418"/>
      <c r="BU10" s="419"/>
      <c r="BV10" s="417">
        <v>184876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13353</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39952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190000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39635</v>
      </c>
      <c r="S13" s="499"/>
      <c r="T13" s="499"/>
      <c r="U13" s="499"/>
      <c r="V13" s="500"/>
      <c r="W13" s="433" t="s">
        <v>124</v>
      </c>
      <c r="X13" s="434"/>
      <c r="Y13" s="434"/>
      <c r="Z13" s="434"/>
      <c r="AA13" s="434"/>
      <c r="AB13" s="424"/>
      <c r="AC13" s="468">
        <v>1629</v>
      </c>
      <c r="AD13" s="469"/>
      <c r="AE13" s="469"/>
      <c r="AF13" s="469"/>
      <c r="AG13" s="508"/>
      <c r="AH13" s="468">
        <v>1805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13712</v>
      </c>
      <c r="BO13" s="418"/>
      <c r="BP13" s="418"/>
      <c r="BQ13" s="418"/>
      <c r="BR13" s="418"/>
      <c r="BS13" s="418"/>
      <c r="BT13" s="418"/>
      <c r="BU13" s="419"/>
      <c r="BV13" s="417">
        <v>196486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10.9</v>
      </c>
      <c r="CU13" s="415"/>
      <c r="CV13" s="415"/>
      <c r="CW13" s="415"/>
      <c r="CX13" s="415"/>
      <c r="CY13" s="415"/>
      <c r="CZ13" s="415"/>
      <c r="DA13" s="416"/>
      <c r="DB13" s="414">
        <v>11.2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40443</v>
      </c>
      <c r="S14" s="499"/>
      <c r="T14" s="499"/>
      <c r="U14" s="499"/>
      <c r="V14" s="500"/>
      <c r="W14" s="407"/>
      <c r="X14" s="408"/>
      <c r="Y14" s="408"/>
      <c r="Z14" s="408"/>
      <c r="AA14" s="408"/>
      <c r="AB14" s="397"/>
      <c r="AC14" s="501">
        <v>9.3000000000000007</v>
      </c>
      <c r="AD14" s="502"/>
      <c r="AE14" s="502"/>
      <c r="AF14" s="502"/>
      <c r="AG14" s="503"/>
      <c r="AH14" s="501">
        <v>9.8000000000000007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11.3</v>
      </c>
      <c r="CU14" s="513"/>
      <c r="CV14" s="513"/>
      <c r="CW14" s="513"/>
      <c r="CX14" s="513"/>
      <c r="CY14" s="513"/>
      <c r="CZ14" s="513"/>
      <c r="DA14" s="514"/>
      <c r="DB14" s="512">
        <v>13.9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40145</v>
      </c>
      <c r="S15" s="499"/>
      <c r="T15" s="499"/>
      <c r="U15" s="499"/>
      <c r="V15" s="500"/>
      <c r="W15" s="433" t="s">
        <v>131</v>
      </c>
      <c r="X15" s="434"/>
      <c r="Y15" s="434"/>
      <c r="Z15" s="434"/>
      <c r="AA15" s="434"/>
      <c r="AB15" s="424"/>
      <c r="AC15" s="468">
        <v>4938</v>
      </c>
      <c r="AD15" s="469"/>
      <c r="AE15" s="469"/>
      <c r="AF15" s="469"/>
      <c r="AG15" s="508"/>
      <c r="AH15" s="468">
        <v>5486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3816377</v>
      </c>
      <c r="BO15" s="381"/>
      <c r="BP15" s="381"/>
      <c r="BQ15" s="381"/>
      <c r="BR15" s="381"/>
      <c r="BS15" s="381"/>
      <c r="BT15" s="381"/>
      <c r="BU15" s="382"/>
      <c r="BV15" s="380">
        <v>3715028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28.2</v>
      </c>
      <c r="AD16" s="502"/>
      <c r="AE16" s="502"/>
      <c r="AF16" s="502"/>
      <c r="AG16" s="503"/>
      <c r="AH16" s="501">
        <v>29.8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9906148</v>
      </c>
      <c r="BO16" s="418"/>
      <c r="BP16" s="418"/>
      <c r="BQ16" s="418"/>
      <c r="BR16" s="418"/>
      <c r="BS16" s="418"/>
      <c r="BT16" s="418"/>
      <c r="BU16" s="419"/>
      <c r="BV16" s="417">
        <v>9840340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10937</v>
      </c>
      <c r="AD17" s="469"/>
      <c r="AE17" s="469"/>
      <c r="AF17" s="469"/>
      <c r="AG17" s="508"/>
      <c r="AH17" s="468">
        <v>11127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4807477</v>
      </c>
      <c r="BO17" s="418"/>
      <c r="BP17" s="418"/>
      <c r="BQ17" s="418"/>
      <c r="BR17" s="418"/>
      <c r="BS17" s="418"/>
      <c r="BT17" s="418"/>
      <c r="BU17" s="419"/>
      <c r="BV17" s="417">
        <v>4669847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291.2</v>
      </c>
      <c r="M18" s="530"/>
      <c r="N18" s="530"/>
      <c r="O18" s="530"/>
      <c r="P18" s="530"/>
      <c r="Q18" s="530"/>
      <c r="R18" s="531"/>
      <c r="S18" s="531"/>
      <c r="T18" s="531"/>
      <c r="U18" s="531"/>
      <c r="V18" s="532"/>
      <c r="W18" s="435"/>
      <c r="X18" s="436"/>
      <c r="Y18" s="436"/>
      <c r="Z18" s="436"/>
      <c r="AA18" s="436"/>
      <c r="AB18" s="427"/>
      <c r="AC18" s="533">
        <v>62.5</v>
      </c>
      <c r="AD18" s="534"/>
      <c r="AE18" s="534"/>
      <c r="AF18" s="534"/>
      <c r="AG18" s="535"/>
      <c r="AH18" s="533">
        <v>60.4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11118390</v>
      </c>
      <c r="BO18" s="418"/>
      <c r="BP18" s="418"/>
      <c r="BQ18" s="418"/>
      <c r="BR18" s="418"/>
      <c r="BS18" s="418"/>
      <c r="BT18" s="418"/>
      <c r="BU18" s="419"/>
      <c r="BV18" s="417">
        <v>11205212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13717886</v>
      </c>
      <c r="BO19" s="418"/>
      <c r="BP19" s="418"/>
      <c r="BQ19" s="418"/>
      <c r="BR19" s="418"/>
      <c r="BS19" s="418"/>
      <c r="BT19" s="418"/>
      <c r="BU19" s="419"/>
      <c r="BV19" s="417">
        <v>14004902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15077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25745653</v>
      </c>
      <c r="BO23" s="418"/>
      <c r="BP23" s="418"/>
      <c r="BQ23" s="418"/>
      <c r="BR23" s="418"/>
      <c r="BS23" s="418"/>
      <c r="BT23" s="418"/>
      <c r="BU23" s="419"/>
      <c r="BV23" s="417">
        <v>25424095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7047</v>
      </c>
      <c r="R24" s="469"/>
      <c r="S24" s="469"/>
      <c r="T24" s="469"/>
      <c r="U24" s="469"/>
      <c r="V24" s="508"/>
      <c r="W24" s="563"/>
      <c r="X24" s="551"/>
      <c r="Y24" s="552"/>
      <c r="Z24" s="467" t="s">
        <v>155</v>
      </c>
      <c r="AA24" s="447"/>
      <c r="AB24" s="447"/>
      <c r="AC24" s="447"/>
      <c r="AD24" s="447"/>
      <c r="AE24" s="447"/>
      <c r="AF24" s="447"/>
      <c r="AG24" s="448"/>
      <c r="AH24" s="468">
        <v>359</v>
      </c>
      <c r="AI24" s="469"/>
      <c r="AJ24" s="469"/>
      <c r="AK24" s="469"/>
      <c r="AL24" s="508"/>
      <c r="AM24" s="468">
        <v>1143415</v>
      </c>
      <c r="AN24" s="469"/>
      <c r="AO24" s="469"/>
      <c r="AP24" s="469"/>
      <c r="AQ24" s="469"/>
      <c r="AR24" s="508"/>
      <c r="AS24" s="468">
        <v>3185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19642352</v>
      </c>
      <c r="BO24" s="418"/>
      <c r="BP24" s="418"/>
      <c r="BQ24" s="418"/>
      <c r="BR24" s="418"/>
      <c r="BS24" s="418"/>
      <c r="BT24" s="418"/>
      <c r="BU24" s="419"/>
      <c r="BV24" s="417">
        <v>18612799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6318</v>
      </c>
      <c r="R25" s="469"/>
      <c r="S25" s="469"/>
      <c r="T25" s="469"/>
      <c r="U25" s="469"/>
      <c r="V25" s="508"/>
      <c r="W25" s="563"/>
      <c r="X25" s="551"/>
      <c r="Y25" s="552"/>
      <c r="Z25" s="467" t="s">
        <v>158</v>
      </c>
      <c r="AA25" s="447"/>
      <c r="AB25" s="447"/>
      <c r="AC25" s="447"/>
      <c r="AD25" s="447"/>
      <c r="AE25" s="447"/>
      <c r="AF25" s="447"/>
      <c r="AG25" s="448"/>
      <c r="AH25" s="468">
        <v>64</v>
      </c>
      <c r="AI25" s="469"/>
      <c r="AJ25" s="469"/>
      <c r="AK25" s="469"/>
      <c r="AL25" s="508"/>
      <c r="AM25" s="468">
        <v>177216</v>
      </c>
      <c r="AN25" s="469"/>
      <c r="AO25" s="469"/>
      <c r="AP25" s="469"/>
      <c r="AQ25" s="469"/>
      <c r="AR25" s="508"/>
      <c r="AS25" s="468">
        <v>2769</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1166682</v>
      </c>
      <c r="BO25" s="381"/>
      <c r="BP25" s="381"/>
      <c r="BQ25" s="381"/>
      <c r="BR25" s="381"/>
      <c r="BS25" s="381"/>
      <c r="BT25" s="381"/>
      <c r="BU25" s="382"/>
      <c r="BV25" s="380">
        <v>1615855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5529</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4200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15700</v>
      </c>
      <c r="AN27" s="469"/>
      <c r="AO27" s="469"/>
      <c r="AP27" s="469"/>
      <c r="AQ27" s="469"/>
      <c r="AR27" s="508"/>
      <c r="AS27" s="468">
        <v>3925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797620</v>
      </c>
      <c r="BO27" s="587"/>
      <c r="BP27" s="587"/>
      <c r="BQ27" s="587"/>
      <c r="BR27" s="587"/>
      <c r="BS27" s="587"/>
      <c r="BT27" s="587"/>
      <c r="BU27" s="588"/>
      <c r="BV27" s="586">
        <v>795435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3650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3411739</v>
      </c>
      <c r="BO28" s="381"/>
      <c r="BP28" s="381"/>
      <c r="BQ28" s="381"/>
      <c r="BR28" s="381"/>
      <c r="BS28" s="381"/>
      <c r="BT28" s="381"/>
      <c r="BU28" s="382"/>
      <c r="BV28" s="380">
        <v>3401913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3400</v>
      </c>
      <c r="R29" s="469"/>
      <c r="S29" s="469"/>
      <c r="T29" s="469"/>
      <c r="U29" s="469"/>
      <c r="V29" s="508"/>
      <c r="W29" s="564"/>
      <c r="X29" s="565"/>
      <c r="Y29" s="566"/>
      <c r="Z29" s="467" t="s">
        <v>171</v>
      </c>
      <c r="AA29" s="447"/>
      <c r="AB29" s="447"/>
      <c r="AC29" s="447"/>
      <c r="AD29" s="447"/>
      <c r="AE29" s="447"/>
      <c r="AF29" s="447"/>
      <c r="AG29" s="448"/>
      <c r="AH29" s="468">
        <v>363</v>
      </c>
      <c r="AI29" s="469"/>
      <c r="AJ29" s="469"/>
      <c r="AK29" s="469"/>
      <c r="AL29" s="508"/>
      <c r="AM29" s="468">
        <v>1159115</v>
      </c>
      <c r="AN29" s="469"/>
      <c r="AO29" s="469"/>
      <c r="AP29" s="469"/>
      <c r="AQ29" s="469"/>
      <c r="AR29" s="508"/>
      <c r="AS29" s="468">
        <v>3193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696885</v>
      </c>
      <c r="BO29" s="418"/>
      <c r="BP29" s="418"/>
      <c r="BQ29" s="418"/>
      <c r="BR29" s="418"/>
      <c r="BS29" s="418"/>
      <c r="BT29" s="418"/>
      <c r="BU29" s="419"/>
      <c r="BV29" s="417">
        <v>706996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4321024</v>
      </c>
      <c r="BO30" s="587"/>
      <c r="BP30" s="587"/>
      <c r="BQ30" s="587"/>
      <c r="BR30" s="587"/>
      <c r="BS30" s="587"/>
      <c r="BT30" s="587"/>
      <c r="BU30" s="588"/>
      <c r="BV30" s="586">
        <v>4450207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臼津広域連合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臼杵市環境保全型農林振興公社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大分県交通災害共済組合（交通災害共済事業会計）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大分県市町村会館管理組合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農業集落排水事業特別会計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大分県後期高齢者医療広域連合（普通会計）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10</v>
      </c>
      <c r="BF38" s="598"/>
      <c r="BG38" s="599" t="str">
        <f>IF('各会計、関係団体の財政状況及び健全化判断比率'!B36="","",'各会計、関係団体の財政状況及び健全化判断比率'!B36)</f>
        <v>漁業集落排水事業特別会計</v>
      </c>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大分県後期高齢者医療広域連合（後期高齢者医療事業会計）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11</v>
      </c>
      <c r="BF39" s="598"/>
      <c r="BG39" s="599" t="str">
        <f>IF('各会計、関係団体の財政状況及び健全化判断比率'!B37="","",'各会計、関係団体の財政状況及び健全化判断比率'!B37)</f>
        <v>浄化槽整備推進事業特別会計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12</v>
      </c>
      <c r="BF40" s="598"/>
      <c r="BG40" s="599" t="str">
        <f>IF('各会計、関係団体の財政状況及び健全化判断比率'!B38="","",'各会計、関係団体の財政状況及び健全化判断比率'!B38)</f>
        <v>臼杵石仏特別会計</v>
      </c>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533</v>
      </c>
      <c r="D34" s="1184"/>
      <c r="E34" s="1185"/>
      <c r="F34" s="32">
        <v>2.79</v>
      </c>
      <c r="G34" s="33">
        <v>3.1</v>
      </c>
      <c r="H34" s="33">
        <v>2.83</v>
      </c>
      <c r="I34" s="33">
        <v>3.06</v>
      </c>
      <c r="J34" s="34">
        <v>3.04</v>
      </c>
      <c r="K34" s="22"/>
      <c r="L34" s="22"/>
      <c r="M34" s="22"/>
      <c r="N34" s="22"/>
      <c r="O34" s="22"/>
      <c r="P34" s="22"/>
    </row>
    <row r="35" spans="1:16" ht="39" customHeight="1">
      <c r="A35" s="22"/>
      <c r="B35" s="35"/>
      <c r="C35" s="1178" t="s">
        <v>534</v>
      </c>
      <c r="D35" s="1179"/>
      <c r="E35" s="1180"/>
      <c r="F35" s="36">
        <v>3.27</v>
      </c>
      <c r="G35" s="37">
        <v>1.96</v>
      </c>
      <c r="H35" s="37">
        <v>1.05</v>
      </c>
      <c r="I35" s="37">
        <v>1.0900000000000001</v>
      </c>
      <c r="J35" s="38">
        <v>1.53</v>
      </c>
      <c r="K35" s="22"/>
      <c r="L35" s="22"/>
      <c r="M35" s="22"/>
      <c r="N35" s="22"/>
      <c r="O35" s="22"/>
      <c r="P35" s="22"/>
    </row>
    <row r="36" spans="1:16" ht="39" customHeight="1">
      <c r="A36" s="22"/>
      <c r="B36" s="35"/>
      <c r="C36" s="1178" t="s">
        <v>535</v>
      </c>
      <c r="D36" s="1179"/>
      <c r="E36" s="1180"/>
      <c r="F36" s="36">
        <v>0.67</v>
      </c>
      <c r="G36" s="37">
        <v>0.8</v>
      </c>
      <c r="H36" s="37">
        <v>1.1299999999999999</v>
      </c>
      <c r="I36" s="37">
        <v>1.2</v>
      </c>
      <c r="J36" s="38">
        <v>1.24</v>
      </c>
      <c r="K36" s="22"/>
      <c r="L36" s="22"/>
      <c r="M36" s="22"/>
      <c r="N36" s="22"/>
      <c r="O36" s="22"/>
      <c r="P36" s="22"/>
    </row>
    <row r="37" spans="1:16" ht="39" customHeight="1">
      <c r="A37" s="22"/>
      <c r="B37" s="35"/>
      <c r="C37" s="1178" t="s">
        <v>536</v>
      </c>
      <c r="D37" s="1179"/>
      <c r="E37" s="1180"/>
      <c r="F37" s="36">
        <v>1.21</v>
      </c>
      <c r="G37" s="37">
        <v>0.44</v>
      </c>
      <c r="H37" s="37">
        <v>0.66</v>
      </c>
      <c r="I37" s="37">
        <v>0.56999999999999995</v>
      </c>
      <c r="J37" s="38">
        <v>0.56999999999999995</v>
      </c>
      <c r="K37" s="22"/>
      <c r="L37" s="22"/>
      <c r="M37" s="22"/>
      <c r="N37" s="22"/>
      <c r="O37" s="22"/>
      <c r="P37" s="22"/>
    </row>
    <row r="38" spans="1:16" ht="39" customHeight="1">
      <c r="A38" s="22"/>
      <c r="B38" s="35"/>
      <c r="C38" s="1178" t="s">
        <v>537</v>
      </c>
      <c r="D38" s="1179"/>
      <c r="E38" s="1180"/>
      <c r="F38" s="36">
        <v>7.0000000000000007E-2</v>
      </c>
      <c r="G38" s="37">
        <v>0.11</v>
      </c>
      <c r="H38" s="37">
        <v>0.08</v>
      </c>
      <c r="I38" s="37">
        <v>0.1</v>
      </c>
      <c r="J38" s="38">
        <v>0.09</v>
      </c>
      <c r="K38" s="22"/>
      <c r="L38" s="22"/>
      <c r="M38" s="22"/>
      <c r="N38" s="22"/>
      <c r="O38" s="22"/>
      <c r="P38" s="22"/>
    </row>
    <row r="39" spans="1:16" ht="39" customHeight="1">
      <c r="A39" s="22"/>
      <c r="B39" s="35"/>
      <c r="C39" s="1178" t="s">
        <v>538</v>
      </c>
      <c r="D39" s="1179"/>
      <c r="E39" s="1180"/>
      <c r="F39" s="36">
        <v>0.08</v>
      </c>
      <c r="G39" s="37">
        <v>0.24</v>
      </c>
      <c r="H39" s="37">
        <v>0.1</v>
      </c>
      <c r="I39" s="37">
        <v>0.1</v>
      </c>
      <c r="J39" s="38">
        <v>0.08</v>
      </c>
      <c r="K39" s="22"/>
      <c r="L39" s="22"/>
      <c r="M39" s="22"/>
      <c r="N39" s="22"/>
      <c r="O39" s="22"/>
      <c r="P39" s="22"/>
    </row>
    <row r="40" spans="1:16" ht="39" customHeight="1">
      <c r="A40" s="22"/>
      <c r="B40" s="35"/>
      <c r="C40" s="1178" t="s">
        <v>539</v>
      </c>
      <c r="D40" s="1179"/>
      <c r="E40" s="1180"/>
      <c r="F40" s="36">
        <v>0.05</v>
      </c>
      <c r="G40" s="37">
        <v>0.03</v>
      </c>
      <c r="H40" s="37">
        <v>0.03</v>
      </c>
      <c r="I40" s="37">
        <v>0.03</v>
      </c>
      <c r="J40" s="38">
        <v>0.02</v>
      </c>
      <c r="K40" s="22"/>
      <c r="L40" s="22"/>
      <c r="M40" s="22"/>
      <c r="N40" s="22"/>
      <c r="O40" s="22"/>
      <c r="P40" s="22"/>
    </row>
    <row r="41" spans="1:16" ht="39" customHeight="1">
      <c r="A41" s="22"/>
      <c r="B41" s="35"/>
      <c r="C41" s="1178" t="s">
        <v>540</v>
      </c>
      <c r="D41" s="1179"/>
      <c r="E41" s="1180"/>
      <c r="F41" s="36">
        <v>0.02</v>
      </c>
      <c r="G41" s="37">
        <v>0.03</v>
      </c>
      <c r="H41" s="37">
        <v>0.01</v>
      </c>
      <c r="I41" s="37">
        <v>0</v>
      </c>
      <c r="J41" s="38">
        <v>0</v>
      </c>
      <c r="K41" s="22"/>
      <c r="L41" s="22"/>
      <c r="M41" s="22"/>
      <c r="N41" s="22"/>
      <c r="O41" s="22"/>
      <c r="P41" s="22"/>
    </row>
    <row r="42" spans="1:16" ht="39" customHeight="1">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542</v>
      </c>
      <c r="D43" s="1182"/>
      <c r="E43" s="1183"/>
      <c r="F43" s="41">
        <v>0.28000000000000003</v>
      </c>
      <c r="G43" s="42">
        <v>0.12</v>
      </c>
      <c r="H43" s="42">
        <v>0.18</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2958</v>
      </c>
      <c r="L45" s="60">
        <v>2885</v>
      </c>
      <c r="M45" s="60">
        <v>2939</v>
      </c>
      <c r="N45" s="60">
        <v>2911</v>
      </c>
      <c r="O45" s="61">
        <v>2811</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623</v>
      </c>
      <c r="L48" s="64">
        <v>652</v>
      </c>
      <c r="M48" s="64">
        <v>661</v>
      </c>
      <c r="N48" s="64">
        <v>714</v>
      </c>
      <c r="O48" s="65">
        <v>678</v>
      </c>
      <c r="P48" s="48"/>
      <c r="Q48" s="48"/>
      <c r="R48" s="48"/>
      <c r="S48" s="48"/>
      <c r="T48" s="48"/>
      <c r="U48" s="48"/>
    </row>
    <row r="49" spans="1:21" ht="30.75" customHeight="1">
      <c r="A49" s="48"/>
      <c r="B49" s="1196"/>
      <c r="C49" s="1197"/>
      <c r="D49" s="62"/>
      <c r="E49" s="1188" t="s">
        <v>16</v>
      </c>
      <c r="F49" s="1188"/>
      <c r="G49" s="1188"/>
      <c r="H49" s="1188"/>
      <c r="I49" s="1188"/>
      <c r="J49" s="1189"/>
      <c r="K49" s="63" t="s">
        <v>488</v>
      </c>
      <c r="L49" s="64" t="s">
        <v>488</v>
      </c>
      <c r="M49" s="64">
        <v>0</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v>94</v>
      </c>
      <c r="L50" s="64">
        <v>78</v>
      </c>
      <c r="M50" s="64">
        <v>78</v>
      </c>
      <c r="N50" s="64">
        <v>72</v>
      </c>
      <c r="O50" s="65">
        <v>79</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2435</v>
      </c>
      <c r="L52" s="64">
        <v>2473</v>
      </c>
      <c r="M52" s="64">
        <v>2630</v>
      </c>
      <c r="N52" s="64">
        <v>2648</v>
      </c>
      <c r="O52" s="65">
        <v>2556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1240</v>
      </c>
      <c r="L53" s="69">
        <v>1142</v>
      </c>
      <c r="M53" s="69">
        <v>1048</v>
      </c>
      <c r="N53" s="69">
        <v>1049</v>
      </c>
      <c r="O53" s="70">
        <v>1012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24777</v>
      </c>
      <c r="J41" s="83">
        <v>24636</v>
      </c>
      <c r="K41" s="83">
        <v>25127</v>
      </c>
      <c r="L41" s="83">
        <v>25424</v>
      </c>
      <c r="M41" s="84">
        <v>25746</v>
      </c>
    </row>
    <row r="42" spans="2:13" ht="27.75" customHeight="1">
      <c r="B42" s="1204"/>
      <c r="C42" s="1205"/>
      <c r="D42" s="85"/>
      <c r="E42" s="1210" t="s">
        <v>26</v>
      </c>
      <c r="F42" s="1210"/>
      <c r="G42" s="1210"/>
      <c r="H42" s="1211"/>
      <c r="I42" s="86">
        <v>361</v>
      </c>
      <c r="J42" s="87">
        <v>297</v>
      </c>
      <c r="K42" s="87">
        <v>255</v>
      </c>
      <c r="L42" s="87">
        <v>236</v>
      </c>
      <c r="M42" s="88">
        <v>199</v>
      </c>
    </row>
    <row r="43" spans="2:13" ht="27.75" customHeight="1">
      <c r="B43" s="1204"/>
      <c r="C43" s="1205"/>
      <c r="D43" s="85"/>
      <c r="E43" s="1210" t="s">
        <v>27</v>
      </c>
      <c r="F43" s="1210"/>
      <c r="G43" s="1210"/>
      <c r="H43" s="1211"/>
      <c r="I43" s="86">
        <v>8972</v>
      </c>
      <c r="J43" s="87">
        <v>9083</v>
      </c>
      <c r="K43" s="87">
        <v>8593</v>
      </c>
      <c r="L43" s="87">
        <v>8307</v>
      </c>
      <c r="M43" s="88">
        <v>7879</v>
      </c>
    </row>
    <row r="44" spans="2:13" ht="27.75" customHeight="1">
      <c r="B44" s="1204"/>
      <c r="C44" s="1205"/>
      <c r="D44" s="85"/>
      <c r="E44" s="1210" t="s">
        <v>28</v>
      </c>
      <c r="F44" s="1210"/>
      <c r="G44" s="1210"/>
      <c r="H44" s="1211"/>
      <c r="I44" s="86" t="s">
        <v>488</v>
      </c>
      <c r="J44" s="87">
        <v>62</v>
      </c>
      <c r="K44" s="87">
        <v>62</v>
      </c>
      <c r="L44" s="87">
        <v>62</v>
      </c>
      <c r="M44" s="88">
        <v>62</v>
      </c>
    </row>
    <row r="45" spans="2:13" ht="27.75" customHeight="1">
      <c r="B45" s="1204"/>
      <c r="C45" s="1205"/>
      <c r="D45" s="85"/>
      <c r="E45" s="1210" t="s">
        <v>29</v>
      </c>
      <c r="F45" s="1210"/>
      <c r="G45" s="1210"/>
      <c r="H45" s="1211"/>
      <c r="I45" s="86">
        <v>3252</v>
      </c>
      <c r="J45" s="87">
        <v>3216</v>
      </c>
      <c r="K45" s="87">
        <v>3211</v>
      </c>
      <c r="L45" s="87">
        <v>3196</v>
      </c>
      <c r="M45" s="88">
        <v>3021</v>
      </c>
    </row>
    <row r="46" spans="2:13" ht="27.75" customHeight="1">
      <c r="B46" s="1204"/>
      <c r="C46" s="1205"/>
      <c r="D46" s="89"/>
      <c r="E46" s="1210" t="s">
        <v>30</v>
      </c>
      <c r="F46" s="1210"/>
      <c r="G46" s="1210"/>
      <c r="H46" s="1211"/>
      <c r="I46" s="86">
        <v>12</v>
      </c>
      <c r="J46" s="87">
        <v>8</v>
      </c>
      <c r="K46" s="87">
        <v>3</v>
      </c>
      <c r="L46" s="87">
        <v>0</v>
      </c>
      <c r="M46" s="88">
        <v>2</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7484</v>
      </c>
      <c r="J50" s="87">
        <v>8278</v>
      </c>
      <c r="K50" s="87">
        <v>8870</v>
      </c>
      <c r="L50" s="87">
        <v>9510</v>
      </c>
      <c r="M50" s="88">
        <v>9542</v>
      </c>
    </row>
    <row r="51" spans="2:13" ht="27.75" customHeight="1">
      <c r="B51" s="1204"/>
      <c r="C51" s="1205"/>
      <c r="D51" s="85"/>
      <c r="E51" s="1210" t="s">
        <v>36</v>
      </c>
      <c r="F51" s="1210"/>
      <c r="G51" s="1210"/>
      <c r="H51" s="1211"/>
      <c r="I51" s="86">
        <v>2530</v>
      </c>
      <c r="J51" s="87">
        <v>2505</v>
      </c>
      <c r="K51" s="87">
        <v>2377</v>
      </c>
      <c r="L51" s="87">
        <v>2082</v>
      </c>
      <c r="M51" s="88">
        <v>1929</v>
      </c>
    </row>
    <row r="52" spans="2:13" ht="27.75" customHeight="1">
      <c r="B52" s="1206"/>
      <c r="C52" s="1207"/>
      <c r="D52" s="85"/>
      <c r="E52" s="1210" t="s">
        <v>37</v>
      </c>
      <c r="F52" s="1210"/>
      <c r="G52" s="1210"/>
      <c r="H52" s="1211"/>
      <c r="I52" s="86">
        <v>23560</v>
      </c>
      <c r="J52" s="87">
        <v>23506</v>
      </c>
      <c r="K52" s="87">
        <v>23953</v>
      </c>
      <c r="L52" s="87">
        <v>24301</v>
      </c>
      <c r="M52" s="88">
        <v>24372</v>
      </c>
    </row>
    <row r="53" spans="2:13" ht="27.75" customHeight="1" thickBot="1">
      <c r="B53" s="1217" t="s">
        <v>21</v>
      </c>
      <c r="C53" s="1218"/>
      <c r="D53" s="92"/>
      <c r="E53" s="1219" t="s">
        <v>38</v>
      </c>
      <c r="F53" s="1219"/>
      <c r="G53" s="1219"/>
      <c r="H53" s="1220"/>
      <c r="I53" s="93">
        <v>3800</v>
      </c>
      <c r="J53" s="94">
        <v>3013</v>
      </c>
      <c r="K53" s="94">
        <v>2050</v>
      </c>
      <c r="L53" s="94">
        <v>1333</v>
      </c>
      <c r="M53" s="95">
        <v>1065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33" t="s">
        <v>575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2"/>
      <c r="H50" s="1243"/>
      <c r="I50" s="1243"/>
      <c r="J50" s="1244"/>
      <c r="K50" s="356" t="s">
        <v>528</v>
      </c>
      <c r="L50" s="356" t="s">
        <v>529</v>
      </c>
      <c r="M50" s="356" t="s">
        <v>530</v>
      </c>
      <c r="N50" s="356" t="s">
        <v>531</v>
      </c>
      <c r="O50" s="356" t="s">
        <v>532</v>
      </c>
    </row>
    <row r="51" spans="1:17">
      <c r="B51" s="250"/>
      <c r="C51" s="246"/>
      <c r="D51" s="246"/>
      <c r="E51" s="246"/>
      <c r="F51" s="246"/>
      <c r="G51" s="1245" t="s">
        <v>567</v>
      </c>
      <c r="H51" s="1246"/>
      <c r="I51" s="1251" t="s">
        <v>568</v>
      </c>
      <c r="J51" s="1251"/>
      <c r="K51" s="1256"/>
      <c r="L51" s="1256"/>
      <c r="M51" s="1256"/>
      <c r="N51" s="1221">
        <v>13.9</v>
      </c>
      <c r="O51" s="1221">
        <v>11.3</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573</v>
      </c>
      <c r="J53" s="1231"/>
      <c r="K53" s="1255"/>
      <c r="L53" s="1255"/>
      <c r="M53" s="1255"/>
      <c r="N53" s="1253">
        <v>60</v>
      </c>
      <c r="O53" s="1253">
        <v>61.2</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569</v>
      </c>
      <c r="H55" s="1226"/>
      <c r="I55" s="1231" t="s">
        <v>568</v>
      </c>
      <c r="J55" s="1231"/>
      <c r="K55" s="1256"/>
      <c r="L55" s="1256"/>
      <c r="M55" s="1256"/>
      <c r="N55" s="1221">
        <v>58.5</v>
      </c>
      <c r="O55" s="1221">
        <v>52.3</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573</v>
      </c>
      <c r="J57" s="1223"/>
      <c r="K57" s="1255"/>
      <c r="L57" s="1255"/>
      <c r="M57" s="1255"/>
      <c r="N57" s="1253">
        <v>52.9</v>
      </c>
      <c r="O57" s="1253">
        <v>54.8</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33" t="s">
        <v>574</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2"/>
      <c r="H72" s="1243"/>
      <c r="I72" s="1243"/>
      <c r="J72" s="1244"/>
      <c r="K72" s="356" t="s">
        <v>528</v>
      </c>
      <c r="L72" s="356" t="s">
        <v>529</v>
      </c>
      <c r="M72" s="356" t="s">
        <v>530</v>
      </c>
      <c r="N72" s="356" t="s">
        <v>531</v>
      </c>
      <c r="O72" s="356" t="s">
        <v>532</v>
      </c>
    </row>
    <row r="73" spans="2:30">
      <c r="B73" s="250"/>
      <c r="C73" s="246"/>
      <c r="D73" s="246"/>
      <c r="E73" s="246"/>
      <c r="F73" s="246"/>
      <c r="G73" s="1245" t="s">
        <v>567</v>
      </c>
      <c r="H73" s="1246"/>
      <c r="I73" s="1251" t="s">
        <v>568</v>
      </c>
      <c r="J73" s="1251"/>
      <c r="K73" s="1232">
        <v>38.9</v>
      </c>
      <c r="L73" s="1232">
        <v>31.2</v>
      </c>
      <c r="M73" s="1221">
        <v>21.6</v>
      </c>
      <c r="N73" s="1221">
        <v>13.9</v>
      </c>
      <c r="O73" s="1221">
        <v>11.3</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572</v>
      </c>
      <c r="J75" s="1231"/>
      <c r="K75" s="1253">
        <v>13.4</v>
      </c>
      <c r="L75" s="1253">
        <v>12.5</v>
      </c>
      <c r="M75" s="1253">
        <v>11.8</v>
      </c>
      <c r="N75" s="1253">
        <v>11.2</v>
      </c>
      <c r="O75" s="1253">
        <v>10.9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569</v>
      </c>
      <c r="H77" s="1226"/>
      <c r="I77" s="1231" t="s">
        <v>568</v>
      </c>
      <c r="J77" s="1231"/>
      <c r="K77" s="1232">
        <v>76.2</v>
      </c>
      <c r="L77" s="1232">
        <v>65.3</v>
      </c>
      <c r="M77" s="1221">
        <v>60.8</v>
      </c>
      <c r="N77" s="1221">
        <v>58.5</v>
      </c>
      <c r="O77" s="1221">
        <v>52.3</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572</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73717</v>
      </c>
      <c r="E3" s="118"/>
      <c r="F3" s="119">
        <v>75709</v>
      </c>
      <c r="G3" s="120"/>
      <c r="H3" s="121"/>
    </row>
    <row r="4" spans="1:8">
      <c r="A4" s="122"/>
      <c r="B4" s="123"/>
      <c r="C4" s="124"/>
      <c r="D4" s="125">
        <v>45329</v>
      </c>
      <c r="E4" s="126"/>
      <c r="F4" s="127">
        <v>35212</v>
      </c>
      <c r="G4" s="128"/>
      <c r="H4" s="129"/>
    </row>
    <row r="5" spans="1:8">
      <c r="A5" s="110" t="s">
        <v>522</v>
      </c>
      <c r="B5" s="115"/>
      <c r="C5" s="116"/>
      <c r="D5" s="117">
        <v>86916</v>
      </c>
      <c r="E5" s="118"/>
      <c r="F5" s="119">
        <v>90961</v>
      </c>
      <c r="G5" s="120"/>
      <c r="H5" s="121"/>
    </row>
    <row r="6" spans="1:8">
      <c r="A6" s="122"/>
      <c r="B6" s="123"/>
      <c r="C6" s="124"/>
      <c r="D6" s="125">
        <v>46895</v>
      </c>
      <c r="E6" s="126"/>
      <c r="F6" s="127">
        <v>37720</v>
      </c>
      <c r="G6" s="128"/>
      <c r="H6" s="129"/>
    </row>
    <row r="7" spans="1:8">
      <c r="A7" s="110" t="s">
        <v>523</v>
      </c>
      <c r="B7" s="115"/>
      <c r="C7" s="116"/>
      <c r="D7" s="117">
        <v>88408</v>
      </c>
      <c r="E7" s="118"/>
      <c r="F7" s="119">
        <v>106614</v>
      </c>
      <c r="G7" s="120"/>
      <c r="H7" s="121"/>
    </row>
    <row r="8" spans="1:8">
      <c r="A8" s="122"/>
      <c r="B8" s="123"/>
      <c r="C8" s="124"/>
      <c r="D8" s="125">
        <v>60251</v>
      </c>
      <c r="E8" s="126"/>
      <c r="F8" s="127">
        <v>45545</v>
      </c>
      <c r="G8" s="128"/>
      <c r="H8" s="129"/>
    </row>
    <row r="9" spans="1:8">
      <c r="A9" s="110" t="s">
        <v>524</v>
      </c>
      <c r="B9" s="115"/>
      <c r="C9" s="116"/>
      <c r="D9" s="117">
        <v>98641</v>
      </c>
      <c r="E9" s="118"/>
      <c r="F9" s="119">
        <v>85459</v>
      </c>
      <c r="G9" s="120"/>
      <c r="H9" s="121"/>
    </row>
    <row r="10" spans="1:8">
      <c r="A10" s="122"/>
      <c r="B10" s="123"/>
      <c r="C10" s="124"/>
      <c r="D10" s="125">
        <v>59588</v>
      </c>
      <c r="E10" s="126"/>
      <c r="F10" s="127">
        <v>44378</v>
      </c>
      <c r="G10" s="128"/>
      <c r="H10" s="129"/>
    </row>
    <row r="11" spans="1:8">
      <c r="A11" s="110" t="s">
        <v>525</v>
      </c>
      <c r="B11" s="115"/>
      <c r="C11" s="116"/>
      <c r="D11" s="117">
        <v>95900</v>
      </c>
      <c r="E11" s="118"/>
      <c r="F11" s="119">
        <v>65876</v>
      </c>
      <c r="G11" s="120"/>
      <c r="H11" s="121"/>
    </row>
    <row r="12" spans="1:8">
      <c r="A12" s="122"/>
      <c r="B12" s="123"/>
      <c r="C12" s="130"/>
      <c r="D12" s="125">
        <v>64573</v>
      </c>
      <c r="E12" s="126"/>
      <c r="F12" s="127">
        <v>36484</v>
      </c>
      <c r="G12" s="128"/>
      <c r="H12" s="129"/>
    </row>
    <row r="13" spans="1:8">
      <c r="A13" s="110"/>
      <c r="B13" s="115"/>
      <c r="C13" s="131"/>
      <c r="D13" s="132">
        <v>88716</v>
      </c>
      <c r="E13" s="133"/>
      <c r="F13" s="134">
        <v>84924</v>
      </c>
      <c r="G13" s="135"/>
      <c r="H13" s="121"/>
    </row>
    <row r="14" spans="1:8">
      <c r="A14" s="122"/>
      <c r="B14" s="123"/>
      <c r="C14" s="124"/>
      <c r="D14" s="125">
        <v>55327</v>
      </c>
      <c r="E14" s="126"/>
      <c r="F14" s="127">
        <v>39868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3.06</v>
      </c>
      <c r="C19" s="136">
        <f>ROUND(VALUE(SUBSTITUTE(実質収支比率等に係る経年分析!G$48,"▲","-")),2)</f>
        <v>3.19</v>
      </c>
      <c r="D19" s="136">
        <f>ROUND(VALUE(SUBSTITUTE(実質収支比率等に係る経年分析!H$48,"▲","-")),2)</f>
        <v>3.01</v>
      </c>
      <c r="E19" s="136">
        <f>ROUND(VALUE(SUBSTITUTE(実質収支比率等に係る経年分析!I$48,"▲","-")),2)</f>
        <v>3.07</v>
      </c>
      <c r="F19" s="136">
        <f>ROUND(VALUE(SUBSTITUTE(実質収支比率等に係る経年分析!J$48,"▲","-")),2)</f>
        <v>3.05</v>
      </c>
    </row>
    <row r="20" spans="1:11">
      <c r="A20" s="136" t="s">
        <v>43</v>
      </c>
      <c r="B20" s="136">
        <f>ROUND(VALUE(SUBSTITUTE(実質収支比率等に係る経年分析!F$47,"▲","-")),2)</f>
        <v>23.01</v>
      </c>
      <c r="C20" s="136">
        <f>ROUND(VALUE(SUBSTITUTE(実質収支比率等に係る経年分析!G$47,"▲","-")),2)</f>
        <v>25.53</v>
      </c>
      <c r="D20" s="136">
        <f>ROUND(VALUE(SUBSTITUTE(実質収支比率等に係る経年分析!H$47,"▲","-")),2)</f>
        <v>27.21</v>
      </c>
      <c r="E20" s="136">
        <f>ROUND(VALUE(SUBSTITUTE(実質収支比率等に係る経年分析!I$47,"▲","-")),2)</f>
        <v>28.45</v>
      </c>
      <c r="F20" s="136">
        <f>ROUND(VALUE(SUBSTITUTE(実質収支比率等に係る経年分析!J$47,"▲","-")),2)</f>
        <v>29.07</v>
      </c>
    </row>
    <row r="21" spans="1:11">
      <c r="A21" s="136" t="s">
        <v>44</v>
      </c>
      <c r="B21" s="136">
        <f>IF(ISNUMBER(VALUE(SUBSTITUTE(実質収支比率等に係る経年分析!F$49,"▲","-"))),ROUND(VALUE(SUBSTITUTE(実質収支比率等に係る経年分析!F$49,"▲","-")),2),NA())</f>
        <v>4.33</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1.41</v>
      </c>
      <c r="E21" s="136">
        <f>IF(ISNUMBER(VALUE(SUBSTITUTE(実質収支比率等に係る経年分析!I$49,"▲","-"))),ROUND(VALUE(SUBSTITUTE(実質収支比率等に係る経年分析!I$49,"▲","-")),2),NA())</f>
        <v>1.64</v>
      </c>
      <c r="F21" s="136">
        <f>IF(ISNUMBER(VALUE(SUBSTITUTE(実質収支比率等に係る経年分析!J$49,"▲","-"))),ROUND(VALUE(SUBSTITUTE(実質収支比率等に係る経年分析!J$49,"▲","-")),2),NA())</f>
        <v>0.12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特定環境保全公共下水道事業特別会計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臼杵石仏特別会計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0.56999999999999995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0.56999999999999995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1.0900000000000001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2435</v>
      </c>
      <c r="E42" s="138"/>
      <c r="F42" s="138"/>
      <c r="G42" s="138">
        <f>'実質公債費比率（分子）の構造'!L$52</f>
        <v>2473</v>
      </c>
      <c r="H42" s="138"/>
      <c r="I42" s="138"/>
      <c r="J42" s="138">
        <f>'実質公債費比率（分子）の構造'!M$52</f>
        <v>2630</v>
      </c>
      <c r="K42" s="138"/>
      <c r="L42" s="138"/>
      <c r="M42" s="138">
        <f>'実質公債費比率（分子）の構造'!N$52</f>
        <v>2648</v>
      </c>
      <c r="N42" s="138"/>
      <c r="O42" s="138"/>
      <c r="P42" s="138">
        <f>'実質公債費比率（分子）の構造'!O$52</f>
        <v>2556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94</v>
      </c>
      <c r="C44" s="138"/>
      <c r="D44" s="138"/>
      <c r="E44" s="138">
        <f>'実質公債費比率（分子）の構造'!L$50</f>
        <v>78</v>
      </c>
      <c r="F44" s="138"/>
      <c r="G44" s="138"/>
      <c r="H44" s="138">
        <f>'実質公債費比率（分子）の構造'!M$50</f>
        <v>78</v>
      </c>
      <c r="I44" s="138"/>
      <c r="J44" s="138"/>
      <c r="K44" s="138">
        <f>'実質公債費比率（分子）の構造'!N$50</f>
        <v>72</v>
      </c>
      <c r="L44" s="138"/>
      <c r="M44" s="138"/>
      <c r="N44" s="138">
        <f>'実質公債費比率（分子）の構造'!O$50</f>
        <v>79</v>
      </c>
      <c r="O44" s="138"/>
      <c r="P44" s="138"/>
    </row>
    <row r="45" spans="1:16">
      <c r="A45" s="138" t="s">
        <v>54</v>
      </c>
      <c r="B45" s="138" t="str">
        <f>'実質公債費比率（分子）の構造'!K$49</f>
        <v>-</v>
      </c>
      <c r="C45" s="138"/>
      <c r="D45" s="138"/>
      <c r="E45" s="138" t="str">
        <f>'実質公債費比率（分子）の構造'!L$49</f>
        <v>-</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623</v>
      </c>
      <c r="C46" s="138"/>
      <c r="D46" s="138"/>
      <c r="E46" s="138">
        <f>'実質公債費比率（分子）の構造'!L$48</f>
        <v>652</v>
      </c>
      <c r="F46" s="138"/>
      <c r="G46" s="138"/>
      <c r="H46" s="138">
        <f>'実質公債費比率（分子）の構造'!M$48</f>
        <v>661</v>
      </c>
      <c r="I46" s="138"/>
      <c r="J46" s="138"/>
      <c r="K46" s="138">
        <f>'実質公債費比率（分子）の構造'!N$48</f>
        <v>714</v>
      </c>
      <c r="L46" s="138"/>
      <c r="M46" s="138"/>
      <c r="N46" s="138">
        <f>'実質公債費比率（分子）の構造'!O$48</f>
        <v>678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2958</v>
      </c>
      <c r="C49" s="138"/>
      <c r="D49" s="138"/>
      <c r="E49" s="138">
        <f>'実質公債費比率（分子）の構造'!L$45</f>
        <v>2885</v>
      </c>
      <c r="F49" s="138"/>
      <c r="G49" s="138"/>
      <c r="H49" s="138">
        <f>'実質公債費比率（分子）の構造'!M$45</f>
        <v>2939</v>
      </c>
      <c r="I49" s="138"/>
      <c r="J49" s="138"/>
      <c r="K49" s="138">
        <f>'実質公債費比率（分子）の構造'!N$45</f>
        <v>2911</v>
      </c>
      <c r="L49" s="138"/>
      <c r="M49" s="138"/>
      <c r="N49" s="138">
        <f>'実質公債費比率（分子）の構造'!O$45</f>
        <v>2811</v>
      </c>
      <c r="O49" s="138"/>
      <c r="P49" s="138"/>
    </row>
    <row r="50" spans="1:16">
      <c r="A50" s="138" t="s">
        <v>59</v>
      </c>
      <c r="B50" s="138" t="e">
        <f>NA()</f>
        <v>#N/A</v>
      </c>
      <c r="C50" s="138">
        <f>IF(ISNUMBER('実質公債費比率（分子）の構造'!K$53),'実質公債費比率（分子）の構造'!K$53,NA())</f>
        <v>1240</v>
      </c>
      <c r="D50" s="138" t="e">
        <f>NA()</f>
        <v>#N/A</v>
      </c>
      <c r="E50" s="138" t="e">
        <f>NA()</f>
        <v>#N/A</v>
      </c>
      <c r="F50" s="138">
        <f>IF(ISNUMBER('実質公債費比率（分子）の構造'!L$53),'実質公債費比率（分子）の構造'!L$53,NA())</f>
        <v>1142</v>
      </c>
      <c r="G50" s="138" t="e">
        <f>NA()</f>
        <v>#N/A</v>
      </c>
      <c r="H50" s="138" t="e">
        <f>NA()</f>
        <v>#N/A</v>
      </c>
      <c r="I50" s="138">
        <f>IF(ISNUMBER('実質公債費比率（分子）の構造'!M$53),'実質公債費比率（分子）の構造'!M$53,NA())</f>
        <v>1048</v>
      </c>
      <c r="J50" s="138" t="e">
        <f>NA()</f>
        <v>#N/A</v>
      </c>
      <c r="K50" s="138" t="e">
        <f>NA()</f>
        <v>#N/A</v>
      </c>
      <c r="L50" s="138">
        <f>IF(ISNUMBER('実質公債費比率（分子）の構造'!N$53),'実質公債費比率（分子）の構造'!N$53,NA())</f>
        <v>1049</v>
      </c>
      <c r="M50" s="138" t="e">
        <f>NA()</f>
        <v>#N/A</v>
      </c>
      <c r="N50" s="138" t="e">
        <f>NA()</f>
        <v>#N/A</v>
      </c>
      <c r="O50" s="138">
        <f>IF(ISNUMBER('実質公債費比率（分子）の構造'!O$53),'実質公債費比率（分子）の構造'!O$53,NA())</f>
        <v>1012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23560</v>
      </c>
      <c r="E56" s="137"/>
      <c r="F56" s="137"/>
      <c r="G56" s="137">
        <f>'将来負担比率（分子）の構造'!J$52</f>
        <v>23506</v>
      </c>
      <c r="H56" s="137"/>
      <c r="I56" s="137"/>
      <c r="J56" s="137">
        <f>'将来負担比率（分子）の構造'!K$52</f>
        <v>23953</v>
      </c>
      <c r="K56" s="137"/>
      <c r="L56" s="137"/>
      <c r="M56" s="137">
        <f>'将来負担比率（分子）の構造'!L$52</f>
        <v>24301</v>
      </c>
      <c r="N56" s="137"/>
      <c r="O56" s="137"/>
      <c r="P56" s="137">
        <f>'将来負担比率（分子）の構造'!M$52</f>
        <v>24372</v>
      </c>
    </row>
    <row r="57" spans="1:16">
      <c r="A57" s="137" t="s">
        <v>36</v>
      </c>
      <c r="B57" s="137"/>
      <c r="C57" s="137"/>
      <c r="D57" s="137">
        <f>'将来負担比率（分子）の構造'!I$51</f>
        <v>2530</v>
      </c>
      <c r="E57" s="137"/>
      <c r="F57" s="137"/>
      <c r="G57" s="137">
        <f>'将来負担比率（分子）の構造'!J$51</f>
        <v>2505</v>
      </c>
      <c r="H57" s="137"/>
      <c r="I57" s="137"/>
      <c r="J57" s="137">
        <f>'将来負担比率（分子）の構造'!K$51</f>
        <v>2377</v>
      </c>
      <c r="K57" s="137"/>
      <c r="L57" s="137"/>
      <c r="M57" s="137">
        <f>'将来負担比率（分子）の構造'!L$51</f>
        <v>2082</v>
      </c>
      <c r="N57" s="137"/>
      <c r="O57" s="137"/>
      <c r="P57" s="137">
        <f>'将来負担比率（分子）の構造'!M$51</f>
        <v>1929</v>
      </c>
    </row>
    <row r="58" spans="1:16">
      <c r="A58" s="137" t="s">
        <v>35</v>
      </c>
      <c r="B58" s="137"/>
      <c r="C58" s="137"/>
      <c r="D58" s="137">
        <f>'将来負担比率（分子）の構造'!I$50</f>
        <v>7484</v>
      </c>
      <c r="E58" s="137"/>
      <c r="F58" s="137"/>
      <c r="G58" s="137">
        <f>'将来負担比率（分子）の構造'!J$50</f>
        <v>8278</v>
      </c>
      <c r="H58" s="137"/>
      <c r="I58" s="137"/>
      <c r="J58" s="137">
        <f>'将来負担比率（分子）の構造'!K$50</f>
        <v>8870</v>
      </c>
      <c r="K58" s="137"/>
      <c r="L58" s="137"/>
      <c r="M58" s="137">
        <f>'将来負担比率（分子）の構造'!L$50</f>
        <v>9510</v>
      </c>
      <c r="N58" s="137"/>
      <c r="O58" s="137"/>
      <c r="P58" s="137">
        <f>'将来負担比率（分子）の構造'!M$50</f>
        <v>9542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v>
      </c>
      <c r="C61" s="137"/>
      <c r="D61" s="137"/>
      <c r="E61" s="137">
        <f>'将来負担比率（分子）の構造'!J$46</f>
        <v>8</v>
      </c>
      <c r="F61" s="137"/>
      <c r="G61" s="137"/>
      <c r="H61" s="137">
        <f>'将来負担比率（分子）の構造'!K$46</f>
        <v>3</v>
      </c>
      <c r="I61" s="137"/>
      <c r="J61" s="137"/>
      <c r="K61" s="137">
        <f>'将来負担比率（分子）の構造'!L$46</f>
        <v>0</v>
      </c>
      <c r="L61" s="137"/>
      <c r="M61" s="137"/>
      <c r="N61" s="137">
        <f>'将来負担比率（分子）の構造'!M$46</f>
        <v>2</v>
      </c>
      <c r="O61" s="137"/>
      <c r="P61" s="137"/>
    </row>
    <row r="62" spans="1:16">
      <c r="A62" s="137" t="s">
        <v>29</v>
      </c>
      <c r="B62" s="137">
        <f>'将来負担比率（分子）の構造'!I$45</f>
        <v>3252</v>
      </c>
      <c r="C62" s="137"/>
      <c r="D62" s="137"/>
      <c r="E62" s="137">
        <f>'将来負担比率（分子）の構造'!J$45</f>
        <v>3216</v>
      </c>
      <c r="F62" s="137"/>
      <c r="G62" s="137"/>
      <c r="H62" s="137">
        <f>'将来負担比率（分子）の構造'!K$45</f>
        <v>3211</v>
      </c>
      <c r="I62" s="137"/>
      <c r="J62" s="137"/>
      <c r="K62" s="137">
        <f>'将来負担比率（分子）の構造'!L$45</f>
        <v>3196</v>
      </c>
      <c r="L62" s="137"/>
      <c r="M62" s="137"/>
      <c r="N62" s="137">
        <f>'将来負担比率（分子）の構造'!M$45</f>
        <v>3021</v>
      </c>
      <c r="O62" s="137"/>
      <c r="P62" s="137"/>
    </row>
    <row r="63" spans="1:16">
      <c r="A63" s="137" t="s">
        <v>28</v>
      </c>
      <c r="B63" s="137" t="str">
        <f>'将来負担比率（分子）の構造'!I$44</f>
        <v>-</v>
      </c>
      <c r="C63" s="137"/>
      <c r="D63" s="137"/>
      <c r="E63" s="137">
        <f>'将来負担比率（分子）の構造'!J$44</f>
        <v>62</v>
      </c>
      <c r="F63" s="137"/>
      <c r="G63" s="137"/>
      <c r="H63" s="137">
        <f>'将来負担比率（分子）の構造'!K$44</f>
        <v>62</v>
      </c>
      <c r="I63" s="137"/>
      <c r="J63" s="137"/>
      <c r="K63" s="137">
        <f>'将来負担比率（分子）の構造'!L$44</f>
        <v>62</v>
      </c>
      <c r="L63" s="137"/>
      <c r="M63" s="137"/>
      <c r="N63" s="137">
        <f>'将来負担比率（分子）の構造'!M$44</f>
        <v>62</v>
      </c>
      <c r="O63" s="137"/>
      <c r="P63" s="137"/>
    </row>
    <row r="64" spans="1:16">
      <c r="A64" s="137" t="s">
        <v>27</v>
      </c>
      <c r="B64" s="137">
        <f>'将来負担比率（分子）の構造'!I$43</f>
        <v>8972</v>
      </c>
      <c r="C64" s="137"/>
      <c r="D64" s="137"/>
      <c r="E64" s="137">
        <f>'将来負担比率（分子）の構造'!J$43</f>
        <v>9083</v>
      </c>
      <c r="F64" s="137"/>
      <c r="G64" s="137"/>
      <c r="H64" s="137">
        <f>'将来負担比率（分子）の構造'!K$43</f>
        <v>8593</v>
      </c>
      <c r="I64" s="137"/>
      <c r="J64" s="137"/>
      <c r="K64" s="137">
        <f>'将来負担比率（分子）の構造'!L$43</f>
        <v>8307</v>
      </c>
      <c r="L64" s="137"/>
      <c r="M64" s="137"/>
      <c r="N64" s="137">
        <f>'将来負担比率（分子）の構造'!M$43</f>
        <v>7879</v>
      </c>
      <c r="O64" s="137"/>
      <c r="P64" s="137"/>
    </row>
    <row r="65" spans="1:16">
      <c r="A65" s="137" t="s">
        <v>26</v>
      </c>
      <c r="B65" s="137">
        <f>'将来負担比率（分子）の構造'!I$42</f>
        <v>361</v>
      </c>
      <c r="C65" s="137"/>
      <c r="D65" s="137"/>
      <c r="E65" s="137">
        <f>'将来負担比率（分子）の構造'!J$42</f>
        <v>297</v>
      </c>
      <c r="F65" s="137"/>
      <c r="G65" s="137"/>
      <c r="H65" s="137">
        <f>'将来負担比率（分子）の構造'!K$42</f>
        <v>255</v>
      </c>
      <c r="I65" s="137"/>
      <c r="J65" s="137"/>
      <c r="K65" s="137">
        <f>'将来負担比率（分子）の構造'!L$42</f>
        <v>236</v>
      </c>
      <c r="L65" s="137"/>
      <c r="M65" s="137"/>
      <c r="N65" s="137">
        <f>'将来負担比率（分子）の構造'!M$42</f>
        <v>199</v>
      </c>
      <c r="O65" s="137"/>
      <c r="P65" s="137"/>
    </row>
    <row r="66" spans="1:16">
      <c r="A66" s="137" t="s">
        <v>25</v>
      </c>
      <c r="B66" s="137">
        <f>'将来負担比率（分子）の構造'!I$41</f>
        <v>24777</v>
      </c>
      <c r="C66" s="137"/>
      <c r="D66" s="137"/>
      <c r="E66" s="137">
        <f>'将来負担比率（分子）の構造'!J$41</f>
        <v>24636</v>
      </c>
      <c r="F66" s="137"/>
      <c r="G66" s="137"/>
      <c r="H66" s="137">
        <f>'将来負担比率（分子）の構造'!K$41</f>
        <v>25127</v>
      </c>
      <c r="I66" s="137"/>
      <c r="J66" s="137"/>
      <c r="K66" s="137">
        <f>'将来負担比率（分子）の構造'!L$41</f>
        <v>25424</v>
      </c>
      <c r="L66" s="137"/>
      <c r="M66" s="137"/>
      <c r="N66" s="137">
        <f>'将来負担比率（分子）の構造'!M$41</f>
        <v>25746</v>
      </c>
      <c r="O66" s="137"/>
      <c r="P66" s="137"/>
    </row>
    <row r="67" spans="1:16">
      <c r="A67" s="137" t="s">
        <v>63</v>
      </c>
      <c r="B67" s="137" t="e">
        <f>NA()</f>
        <v>#N/A</v>
      </c>
      <c r="C67" s="137">
        <f>IF(ISNUMBER('将来負担比率（分子）の構造'!I$53), IF('将来負担比率（分子）の構造'!I$53 &lt; 0, 0, '将来負担比率（分子）の構造'!I$53), NA())</f>
        <v>3800</v>
      </c>
      <c r="D67" s="137" t="e">
        <f>NA()</f>
        <v>#N/A</v>
      </c>
      <c r="E67" s="137" t="e">
        <f>NA()</f>
        <v>#N/A</v>
      </c>
      <c r="F67" s="137">
        <f>IF(ISNUMBER('将来負担比率（分子）の構造'!J$53), IF('将来負担比率（分子）の構造'!J$53 &lt; 0, 0, '将来負担比率（分子）の構造'!J$53), NA())</f>
        <v>3013</v>
      </c>
      <c r="G67" s="137" t="e">
        <f>NA()</f>
        <v>#N/A</v>
      </c>
      <c r="H67" s="137" t="e">
        <f>NA()</f>
        <v>#N/A</v>
      </c>
      <c r="I67" s="137">
        <f>IF(ISNUMBER('将来負担比率（分子）の構造'!K$53), IF('将来負担比率（分子）の構造'!K$53 &lt; 0, 0, '将来負担比率（分子）の構造'!K$53), NA())</f>
        <v>2050</v>
      </c>
      <c r="J67" s="137" t="e">
        <f>NA()</f>
        <v>#N/A</v>
      </c>
      <c r="K67" s="137" t="e">
        <f>NA()</f>
        <v>#N/A</v>
      </c>
      <c r="L67" s="137">
        <f>IF(ISNUMBER('将来負担比率（分子）の構造'!L$53), IF('将来負担比率（分子）の構造'!L$53 &lt; 0, 0, '将来負担比率（分子）の構造'!L$53), NA())</f>
        <v>1333</v>
      </c>
      <c r="M67" s="137" t="e">
        <f>NA()</f>
        <v>#N/A</v>
      </c>
      <c r="N67" s="137" t="e">
        <f>NA()</f>
        <v>#N/A</v>
      </c>
      <c r="O67" s="137">
        <f>IF(ISNUMBER('将来負担比率（分子）の構造'!M$53), IF('将来負担比率（分子）の構造'!M$53 &lt; 0, 0, '将来負担比率（分子）の構造'!M$53), NA())</f>
        <v>1065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4047614</v>
      </c>
      <c r="S5" s="615"/>
      <c r="T5" s="615"/>
      <c r="U5" s="615"/>
      <c r="V5" s="615"/>
      <c r="W5" s="615"/>
      <c r="X5" s="615"/>
      <c r="Y5" s="616"/>
      <c r="Z5" s="617">
        <v>18.600000000000001</v>
      </c>
      <c r="AA5" s="617"/>
      <c r="AB5" s="617"/>
      <c r="AC5" s="617"/>
      <c r="AD5" s="618">
        <v>3922038</v>
      </c>
      <c r="AE5" s="618"/>
      <c r="AF5" s="618"/>
      <c r="AG5" s="618"/>
      <c r="AH5" s="618"/>
      <c r="AI5" s="618"/>
      <c r="AJ5" s="618"/>
      <c r="AK5" s="618"/>
      <c r="AL5" s="619">
        <v>34.9</v>
      </c>
      <c r="AM5" s="620"/>
      <c r="AN5" s="620"/>
      <c r="AO5" s="621"/>
      <c r="AP5" s="611" t="s">
        <v>210</v>
      </c>
      <c r="AQ5" s="612"/>
      <c r="AR5" s="612"/>
      <c r="AS5" s="612"/>
      <c r="AT5" s="612"/>
      <c r="AU5" s="612"/>
      <c r="AV5" s="612"/>
      <c r="AW5" s="612"/>
      <c r="AX5" s="612"/>
      <c r="AY5" s="612"/>
      <c r="AZ5" s="612"/>
      <c r="BA5" s="612"/>
      <c r="BB5" s="612"/>
      <c r="BC5" s="612"/>
      <c r="BD5" s="612"/>
      <c r="BE5" s="612"/>
      <c r="BF5" s="613"/>
      <c r="BG5" s="625">
        <v>3921631</v>
      </c>
      <c r="BH5" s="626"/>
      <c r="BI5" s="626"/>
      <c r="BJ5" s="626"/>
      <c r="BK5" s="626"/>
      <c r="BL5" s="626"/>
      <c r="BM5" s="626"/>
      <c r="BN5" s="627"/>
      <c r="BO5" s="628">
        <v>96.9</v>
      </c>
      <c r="BP5" s="628"/>
      <c r="BQ5" s="628"/>
      <c r="BR5" s="628"/>
      <c r="BS5" s="629">
        <v>24888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194022</v>
      </c>
      <c r="S6" s="626"/>
      <c r="T6" s="626"/>
      <c r="U6" s="626"/>
      <c r="V6" s="626"/>
      <c r="W6" s="626"/>
      <c r="X6" s="626"/>
      <c r="Y6" s="627"/>
      <c r="Z6" s="628">
        <v>0.9</v>
      </c>
      <c r="AA6" s="628"/>
      <c r="AB6" s="628"/>
      <c r="AC6" s="628"/>
      <c r="AD6" s="629">
        <v>194022</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3921631</v>
      </c>
      <c r="BH6" s="626"/>
      <c r="BI6" s="626"/>
      <c r="BJ6" s="626"/>
      <c r="BK6" s="626"/>
      <c r="BL6" s="626"/>
      <c r="BM6" s="626"/>
      <c r="BN6" s="627"/>
      <c r="BO6" s="628">
        <v>96.9</v>
      </c>
      <c r="BP6" s="628"/>
      <c r="BQ6" s="628"/>
      <c r="BR6" s="628"/>
      <c r="BS6" s="629">
        <v>24888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172991</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172991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3825</v>
      </c>
      <c r="S7" s="626"/>
      <c r="T7" s="626"/>
      <c r="U7" s="626"/>
      <c r="V7" s="626"/>
      <c r="W7" s="626"/>
      <c r="X7" s="626"/>
      <c r="Y7" s="627"/>
      <c r="Z7" s="628">
        <v>0</v>
      </c>
      <c r="AA7" s="628"/>
      <c r="AB7" s="628"/>
      <c r="AC7" s="628"/>
      <c r="AD7" s="629">
        <v>3825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1605756</v>
      </c>
      <c r="BH7" s="626"/>
      <c r="BI7" s="626"/>
      <c r="BJ7" s="626"/>
      <c r="BK7" s="626"/>
      <c r="BL7" s="626"/>
      <c r="BM7" s="626"/>
      <c r="BN7" s="627"/>
      <c r="BO7" s="628">
        <v>39.700000000000003</v>
      </c>
      <c r="BP7" s="628"/>
      <c r="BQ7" s="628"/>
      <c r="BR7" s="628"/>
      <c r="BS7" s="629">
        <v>24888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3511682</v>
      </c>
      <c r="CS7" s="626"/>
      <c r="CT7" s="626"/>
      <c r="CU7" s="626"/>
      <c r="CV7" s="626"/>
      <c r="CW7" s="626"/>
      <c r="CX7" s="626"/>
      <c r="CY7" s="627"/>
      <c r="CZ7" s="628">
        <v>16.5</v>
      </c>
      <c r="DA7" s="628"/>
      <c r="DB7" s="628"/>
      <c r="DC7" s="628"/>
      <c r="DD7" s="634">
        <v>853383</v>
      </c>
      <c r="DE7" s="626"/>
      <c r="DF7" s="626"/>
      <c r="DG7" s="626"/>
      <c r="DH7" s="626"/>
      <c r="DI7" s="626"/>
      <c r="DJ7" s="626"/>
      <c r="DK7" s="626"/>
      <c r="DL7" s="626"/>
      <c r="DM7" s="626"/>
      <c r="DN7" s="626"/>
      <c r="DO7" s="626"/>
      <c r="DP7" s="627"/>
      <c r="DQ7" s="634">
        <v>2320709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7772</v>
      </c>
      <c r="S8" s="626"/>
      <c r="T8" s="626"/>
      <c r="U8" s="626"/>
      <c r="V8" s="626"/>
      <c r="W8" s="626"/>
      <c r="X8" s="626"/>
      <c r="Y8" s="627"/>
      <c r="Z8" s="628">
        <v>0</v>
      </c>
      <c r="AA8" s="628"/>
      <c r="AB8" s="628"/>
      <c r="AC8" s="628"/>
      <c r="AD8" s="629">
        <v>7772</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61204</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6990150</v>
      </c>
      <c r="CS8" s="626"/>
      <c r="CT8" s="626"/>
      <c r="CU8" s="626"/>
      <c r="CV8" s="626"/>
      <c r="CW8" s="626"/>
      <c r="CX8" s="626"/>
      <c r="CY8" s="627"/>
      <c r="CZ8" s="628">
        <v>32.9</v>
      </c>
      <c r="DA8" s="628"/>
      <c r="DB8" s="628"/>
      <c r="DC8" s="628"/>
      <c r="DD8" s="634">
        <v>18736</v>
      </c>
      <c r="DE8" s="626"/>
      <c r="DF8" s="626"/>
      <c r="DG8" s="626"/>
      <c r="DH8" s="626"/>
      <c r="DI8" s="626"/>
      <c r="DJ8" s="626"/>
      <c r="DK8" s="626"/>
      <c r="DL8" s="626"/>
      <c r="DM8" s="626"/>
      <c r="DN8" s="626"/>
      <c r="DO8" s="626"/>
      <c r="DP8" s="627"/>
      <c r="DQ8" s="634">
        <v>3372023</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5118</v>
      </c>
      <c r="S9" s="626"/>
      <c r="T9" s="626"/>
      <c r="U9" s="626"/>
      <c r="V9" s="626"/>
      <c r="W9" s="626"/>
      <c r="X9" s="626"/>
      <c r="Y9" s="627"/>
      <c r="Z9" s="628">
        <v>0</v>
      </c>
      <c r="AA9" s="628"/>
      <c r="AB9" s="628"/>
      <c r="AC9" s="628"/>
      <c r="AD9" s="629">
        <v>5118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1317624</v>
      </c>
      <c r="BH9" s="626"/>
      <c r="BI9" s="626"/>
      <c r="BJ9" s="626"/>
      <c r="BK9" s="626"/>
      <c r="BL9" s="626"/>
      <c r="BM9" s="626"/>
      <c r="BN9" s="627"/>
      <c r="BO9" s="628">
        <v>32.6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1282489</v>
      </c>
      <c r="CS9" s="626"/>
      <c r="CT9" s="626"/>
      <c r="CU9" s="626"/>
      <c r="CV9" s="626"/>
      <c r="CW9" s="626"/>
      <c r="CX9" s="626"/>
      <c r="CY9" s="627"/>
      <c r="CZ9" s="628">
        <v>6</v>
      </c>
      <c r="DA9" s="628"/>
      <c r="DB9" s="628"/>
      <c r="DC9" s="628"/>
      <c r="DD9" s="634">
        <v>198491</v>
      </c>
      <c r="DE9" s="626"/>
      <c r="DF9" s="626"/>
      <c r="DG9" s="626"/>
      <c r="DH9" s="626"/>
      <c r="DI9" s="626"/>
      <c r="DJ9" s="626"/>
      <c r="DK9" s="626"/>
      <c r="DL9" s="626"/>
      <c r="DM9" s="626"/>
      <c r="DN9" s="626"/>
      <c r="DO9" s="626"/>
      <c r="DP9" s="627"/>
      <c r="DQ9" s="634">
        <v>989069</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669916</v>
      </c>
      <c r="S10" s="626"/>
      <c r="T10" s="626"/>
      <c r="U10" s="626"/>
      <c r="V10" s="626"/>
      <c r="W10" s="626"/>
      <c r="X10" s="626"/>
      <c r="Y10" s="627"/>
      <c r="Z10" s="628">
        <v>3.1</v>
      </c>
      <c r="AA10" s="628"/>
      <c r="AB10" s="628"/>
      <c r="AC10" s="628"/>
      <c r="AD10" s="629">
        <v>669916</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101081</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8962</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8962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13383</v>
      </c>
      <c r="S11" s="626"/>
      <c r="T11" s="626"/>
      <c r="U11" s="626"/>
      <c r="V11" s="626"/>
      <c r="W11" s="626"/>
      <c r="X11" s="626"/>
      <c r="Y11" s="627"/>
      <c r="Z11" s="628">
        <v>0.1</v>
      </c>
      <c r="AA11" s="628"/>
      <c r="AB11" s="628"/>
      <c r="AC11" s="628"/>
      <c r="AD11" s="629">
        <v>13383</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125847</v>
      </c>
      <c r="BH11" s="626"/>
      <c r="BI11" s="626"/>
      <c r="BJ11" s="626"/>
      <c r="BK11" s="626"/>
      <c r="BL11" s="626"/>
      <c r="BM11" s="626"/>
      <c r="BN11" s="627"/>
      <c r="BO11" s="628">
        <v>3.1</v>
      </c>
      <c r="BP11" s="628"/>
      <c r="BQ11" s="628"/>
      <c r="BR11" s="628"/>
      <c r="BS11" s="634">
        <v>24888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1264608</v>
      </c>
      <c r="CS11" s="626"/>
      <c r="CT11" s="626"/>
      <c r="CU11" s="626"/>
      <c r="CV11" s="626"/>
      <c r="CW11" s="626"/>
      <c r="CX11" s="626"/>
      <c r="CY11" s="627"/>
      <c r="CZ11" s="628">
        <v>6</v>
      </c>
      <c r="DA11" s="628"/>
      <c r="DB11" s="628"/>
      <c r="DC11" s="628"/>
      <c r="DD11" s="634">
        <v>689494</v>
      </c>
      <c r="DE11" s="626"/>
      <c r="DF11" s="626"/>
      <c r="DG11" s="626"/>
      <c r="DH11" s="626"/>
      <c r="DI11" s="626"/>
      <c r="DJ11" s="626"/>
      <c r="DK11" s="626"/>
      <c r="DL11" s="626"/>
      <c r="DM11" s="626"/>
      <c r="DN11" s="626"/>
      <c r="DO11" s="626"/>
      <c r="DP11" s="627"/>
      <c r="DQ11" s="634">
        <v>545674</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1920680</v>
      </c>
      <c r="BH12" s="626"/>
      <c r="BI12" s="626"/>
      <c r="BJ12" s="626"/>
      <c r="BK12" s="626"/>
      <c r="BL12" s="626"/>
      <c r="BM12" s="626"/>
      <c r="BN12" s="627"/>
      <c r="BO12" s="628">
        <v>47.5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482257</v>
      </c>
      <c r="CS12" s="626"/>
      <c r="CT12" s="626"/>
      <c r="CU12" s="626"/>
      <c r="CV12" s="626"/>
      <c r="CW12" s="626"/>
      <c r="CX12" s="626"/>
      <c r="CY12" s="627"/>
      <c r="CZ12" s="628">
        <v>2.2999999999999998</v>
      </c>
      <c r="DA12" s="628"/>
      <c r="DB12" s="628"/>
      <c r="DC12" s="628"/>
      <c r="DD12" s="634">
        <v>191122</v>
      </c>
      <c r="DE12" s="626"/>
      <c r="DF12" s="626"/>
      <c r="DG12" s="626"/>
      <c r="DH12" s="626"/>
      <c r="DI12" s="626"/>
      <c r="DJ12" s="626"/>
      <c r="DK12" s="626"/>
      <c r="DL12" s="626"/>
      <c r="DM12" s="626"/>
      <c r="DN12" s="626"/>
      <c r="DO12" s="626"/>
      <c r="DP12" s="627"/>
      <c r="DQ12" s="634">
        <v>206400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29165</v>
      </c>
      <c r="S13" s="626"/>
      <c r="T13" s="626"/>
      <c r="U13" s="626"/>
      <c r="V13" s="626"/>
      <c r="W13" s="626"/>
      <c r="X13" s="626"/>
      <c r="Y13" s="627"/>
      <c r="Z13" s="628">
        <v>0.1</v>
      </c>
      <c r="AA13" s="628"/>
      <c r="AB13" s="628"/>
      <c r="AC13" s="628"/>
      <c r="AD13" s="629">
        <v>29165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1912448</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2158033</v>
      </c>
      <c r="CS13" s="626"/>
      <c r="CT13" s="626"/>
      <c r="CU13" s="626"/>
      <c r="CV13" s="626"/>
      <c r="CW13" s="626"/>
      <c r="CX13" s="626"/>
      <c r="CY13" s="627"/>
      <c r="CZ13" s="628">
        <v>10.199999999999999</v>
      </c>
      <c r="DA13" s="628"/>
      <c r="DB13" s="628"/>
      <c r="DC13" s="628"/>
      <c r="DD13" s="634">
        <v>1177512</v>
      </c>
      <c r="DE13" s="626"/>
      <c r="DF13" s="626"/>
      <c r="DG13" s="626"/>
      <c r="DH13" s="626"/>
      <c r="DI13" s="626"/>
      <c r="DJ13" s="626"/>
      <c r="DK13" s="626"/>
      <c r="DL13" s="626"/>
      <c r="DM13" s="626"/>
      <c r="DN13" s="626"/>
      <c r="DO13" s="626"/>
      <c r="DP13" s="627"/>
      <c r="DQ13" s="634">
        <v>1115909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125481</v>
      </c>
      <c r="BH14" s="626"/>
      <c r="BI14" s="626"/>
      <c r="BJ14" s="626"/>
      <c r="BK14" s="626"/>
      <c r="BL14" s="626"/>
      <c r="BM14" s="626"/>
      <c r="BN14" s="627"/>
      <c r="BO14" s="628">
        <v>3.1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937046</v>
      </c>
      <c r="CS14" s="626"/>
      <c r="CT14" s="626"/>
      <c r="CU14" s="626"/>
      <c r="CV14" s="626"/>
      <c r="CW14" s="626"/>
      <c r="CX14" s="626"/>
      <c r="CY14" s="627"/>
      <c r="CZ14" s="628">
        <v>4.4000000000000004</v>
      </c>
      <c r="DA14" s="628"/>
      <c r="DB14" s="628"/>
      <c r="DC14" s="628"/>
      <c r="DD14" s="634">
        <v>351998</v>
      </c>
      <c r="DE14" s="626"/>
      <c r="DF14" s="626"/>
      <c r="DG14" s="626"/>
      <c r="DH14" s="626"/>
      <c r="DI14" s="626"/>
      <c r="DJ14" s="626"/>
      <c r="DK14" s="626"/>
      <c r="DL14" s="626"/>
      <c r="DM14" s="626"/>
      <c r="DN14" s="626"/>
      <c r="DO14" s="626"/>
      <c r="DP14" s="627"/>
      <c r="DQ14" s="634">
        <v>561102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13560</v>
      </c>
      <c r="S15" s="626"/>
      <c r="T15" s="626"/>
      <c r="U15" s="626"/>
      <c r="V15" s="626"/>
      <c r="W15" s="626"/>
      <c r="X15" s="626"/>
      <c r="Y15" s="627"/>
      <c r="Z15" s="628">
        <v>0.1</v>
      </c>
      <c r="AA15" s="628"/>
      <c r="AB15" s="628"/>
      <c r="AC15" s="628"/>
      <c r="AD15" s="629">
        <v>13560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264131</v>
      </c>
      <c r="BH15" s="626"/>
      <c r="BI15" s="626"/>
      <c r="BJ15" s="626"/>
      <c r="BK15" s="626"/>
      <c r="BL15" s="626"/>
      <c r="BM15" s="626"/>
      <c r="BN15" s="627"/>
      <c r="BO15" s="628">
        <v>6.5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1532074</v>
      </c>
      <c r="CS15" s="626"/>
      <c r="CT15" s="626"/>
      <c r="CU15" s="626"/>
      <c r="CV15" s="626"/>
      <c r="CW15" s="626"/>
      <c r="CX15" s="626"/>
      <c r="CY15" s="627"/>
      <c r="CZ15" s="628">
        <v>7.2</v>
      </c>
      <c r="DA15" s="628"/>
      <c r="DB15" s="628"/>
      <c r="DC15" s="628"/>
      <c r="DD15" s="634">
        <v>350667</v>
      </c>
      <c r="DE15" s="626"/>
      <c r="DF15" s="626"/>
      <c r="DG15" s="626"/>
      <c r="DH15" s="626"/>
      <c r="DI15" s="626"/>
      <c r="DJ15" s="626"/>
      <c r="DK15" s="626"/>
      <c r="DL15" s="626"/>
      <c r="DM15" s="626"/>
      <c r="DN15" s="626"/>
      <c r="DO15" s="626"/>
      <c r="DP15" s="627"/>
      <c r="DQ15" s="634">
        <v>1228127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7091085</v>
      </c>
      <c r="S16" s="626"/>
      <c r="T16" s="626"/>
      <c r="U16" s="626"/>
      <c r="V16" s="626"/>
      <c r="W16" s="626"/>
      <c r="X16" s="626"/>
      <c r="Y16" s="627"/>
      <c r="Z16" s="628">
        <v>32.6</v>
      </c>
      <c r="AA16" s="628"/>
      <c r="AB16" s="628"/>
      <c r="AC16" s="628"/>
      <c r="AD16" s="629">
        <v>6365940</v>
      </c>
      <c r="AE16" s="629"/>
      <c r="AF16" s="629"/>
      <c r="AG16" s="629"/>
      <c r="AH16" s="629"/>
      <c r="AI16" s="629"/>
      <c r="AJ16" s="629"/>
      <c r="AK16" s="629"/>
      <c r="AL16" s="630">
        <v>56.7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5583</v>
      </c>
      <c r="BH16" s="626"/>
      <c r="BI16" s="626"/>
      <c r="BJ16" s="626"/>
      <c r="BK16" s="626"/>
      <c r="BL16" s="626"/>
      <c r="BM16" s="626"/>
      <c r="BN16" s="627"/>
      <c r="BO16" s="628">
        <v>0.1</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71440</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14963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6365940</v>
      </c>
      <c r="S17" s="626"/>
      <c r="T17" s="626"/>
      <c r="U17" s="626"/>
      <c r="V17" s="626"/>
      <c r="W17" s="626"/>
      <c r="X17" s="626"/>
      <c r="Y17" s="627"/>
      <c r="Z17" s="628">
        <v>29.3</v>
      </c>
      <c r="AA17" s="628"/>
      <c r="AB17" s="628"/>
      <c r="AC17" s="628"/>
      <c r="AD17" s="629">
        <v>6365940</v>
      </c>
      <c r="AE17" s="629"/>
      <c r="AF17" s="629"/>
      <c r="AG17" s="629"/>
      <c r="AH17" s="629"/>
      <c r="AI17" s="629"/>
      <c r="AJ17" s="629"/>
      <c r="AK17" s="629"/>
      <c r="AL17" s="630">
        <v>56.7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2824186</v>
      </c>
      <c r="CS17" s="626"/>
      <c r="CT17" s="626"/>
      <c r="CU17" s="626"/>
      <c r="CV17" s="626"/>
      <c r="CW17" s="626"/>
      <c r="CX17" s="626"/>
      <c r="CY17" s="627"/>
      <c r="CZ17" s="628">
        <v>13.3</v>
      </c>
      <c r="DA17" s="628"/>
      <c r="DB17" s="628"/>
      <c r="DC17" s="628"/>
      <c r="DD17" s="634" t="s">
        <v>112</v>
      </c>
      <c r="DE17" s="626"/>
      <c r="DF17" s="626"/>
      <c r="DG17" s="626"/>
      <c r="DH17" s="626"/>
      <c r="DI17" s="626"/>
      <c r="DJ17" s="626"/>
      <c r="DK17" s="626"/>
      <c r="DL17" s="626"/>
      <c r="DM17" s="626"/>
      <c r="DN17" s="626"/>
      <c r="DO17" s="626"/>
      <c r="DP17" s="627"/>
      <c r="DQ17" s="634">
        <v>2765998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725145</v>
      </c>
      <c r="S18" s="626"/>
      <c r="T18" s="626"/>
      <c r="U18" s="626"/>
      <c r="V18" s="626"/>
      <c r="W18" s="626"/>
      <c r="X18" s="626"/>
      <c r="Y18" s="627"/>
      <c r="Z18" s="628">
        <v>3.3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125983</v>
      </c>
      <c r="BH19" s="626"/>
      <c r="BI19" s="626"/>
      <c r="BJ19" s="626"/>
      <c r="BK19" s="626"/>
      <c r="BL19" s="626"/>
      <c r="BM19" s="626"/>
      <c r="BN19" s="627"/>
      <c r="BO19" s="628">
        <v>3.1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12075460</v>
      </c>
      <c r="S20" s="626"/>
      <c r="T20" s="626"/>
      <c r="U20" s="626"/>
      <c r="V20" s="626"/>
      <c r="W20" s="626"/>
      <c r="X20" s="626"/>
      <c r="Y20" s="627"/>
      <c r="Z20" s="628">
        <v>55.6</v>
      </c>
      <c r="AA20" s="628"/>
      <c r="AB20" s="628"/>
      <c r="AC20" s="628"/>
      <c r="AD20" s="629">
        <v>11224739</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125983</v>
      </c>
      <c r="BH20" s="626"/>
      <c r="BI20" s="626"/>
      <c r="BJ20" s="626"/>
      <c r="BK20" s="626"/>
      <c r="BL20" s="626"/>
      <c r="BM20" s="626"/>
      <c r="BN20" s="627"/>
      <c r="BO20" s="628">
        <v>3.1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21235918</v>
      </c>
      <c r="CS20" s="626"/>
      <c r="CT20" s="626"/>
      <c r="CU20" s="626"/>
      <c r="CV20" s="626"/>
      <c r="CW20" s="626"/>
      <c r="CX20" s="626"/>
      <c r="CY20" s="627"/>
      <c r="CZ20" s="628">
        <v>100</v>
      </c>
      <c r="DA20" s="628"/>
      <c r="DB20" s="628"/>
      <c r="DC20" s="628"/>
      <c r="DD20" s="634">
        <v>3831403</v>
      </c>
      <c r="DE20" s="626"/>
      <c r="DF20" s="626"/>
      <c r="DG20" s="626"/>
      <c r="DH20" s="626"/>
      <c r="DI20" s="626"/>
      <c r="DJ20" s="626"/>
      <c r="DK20" s="626"/>
      <c r="DL20" s="626"/>
      <c r="DM20" s="626"/>
      <c r="DN20" s="626"/>
      <c r="DO20" s="626"/>
      <c r="DP20" s="627"/>
      <c r="DQ20" s="634">
        <v>13301927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4686</v>
      </c>
      <c r="S21" s="626"/>
      <c r="T21" s="626"/>
      <c r="U21" s="626"/>
      <c r="V21" s="626"/>
      <c r="W21" s="626"/>
      <c r="X21" s="626"/>
      <c r="Y21" s="627"/>
      <c r="Z21" s="628">
        <v>0</v>
      </c>
      <c r="AA21" s="628"/>
      <c r="AB21" s="628"/>
      <c r="AC21" s="628"/>
      <c r="AD21" s="629">
        <v>4686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407</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192914</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255815</v>
      </c>
      <c r="S23" s="626"/>
      <c r="T23" s="626"/>
      <c r="U23" s="626"/>
      <c r="V23" s="626"/>
      <c r="W23" s="626"/>
      <c r="X23" s="626"/>
      <c r="Y23" s="627"/>
      <c r="Z23" s="628">
        <v>1.2</v>
      </c>
      <c r="AA23" s="628"/>
      <c r="AB23" s="628"/>
      <c r="AC23" s="628"/>
      <c r="AD23" s="629">
        <v>6238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125576</v>
      </c>
      <c r="BH23" s="626"/>
      <c r="BI23" s="626"/>
      <c r="BJ23" s="626"/>
      <c r="BK23" s="626"/>
      <c r="BL23" s="626"/>
      <c r="BM23" s="626"/>
      <c r="BN23" s="627"/>
      <c r="BO23" s="628">
        <v>3.1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63453</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10331741</v>
      </c>
      <c r="CS24" s="615"/>
      <c r="CT24" s="615"/>
      <c r="CU24" s="615"/>
      <c r="CV24" s="615"/>
      <c r="CW24" s="615"/>
      <c r="CX24" s="615"/>
      <c r="CY24" s="616"/>
      <c r="CZ24" s="652">
        <v>48.7</v>
      </c>
      <c r="DA24" s="653"/>
      <c r="DB24" s="653"/>
      <c r="DC24" s="654"/>
      <c r="DD24" s="651">
        <v>7152146</v>
      </c>
      <c r="DE24" s="615"/>
      <c r="DF24" s="615"/>
      <c r="DG24" s="615"/>
      <c r="DH24" s="615"/>
      <c r="DI24" s="615"/>
      <c r="DJ24" s="615"/>
      <c r="DK24" s="616"/>
      <c r="DL24" s="651">
        <v>6956317</v>
      </c>
      <c r="DM24" s="615"/>
      <c r="DN24" s="615"/>
      <c r="DO24" s="615"/>
      <c r="DP24" s="615"/>
      <c r="DQ24" s="615"/>
      <c r="DR24" s="615"/>
      <c r="DS24" s="615"/>
      <c r="DT24" s="615"/>
      <c r="DU24" s="615"/>
      <c r="DV24" s="616"/>
      <c r="DW24" s="619">
        <v>59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2877043</v>
      </c>
      <c r="S25" s="626"/>
      <c r="T25" s="626"/>
      <c r="U25" s="626"/>
      <c r="V25" s="626"/>
      <c r="W25" s="626"/>
      <c r="X25" s="626"/>
      <c r="Y25" s="627"/>
      <c r="Z25" s="628">
        <v>13.2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3225454</v>
      </c>
      <c r="CS25" s="657"/>
      <c r="CT25" s="657"/>
      <c r="CU25" s="657"/>
      <c r="CV25" s="657"/>
      <c r="CW25" s="657"/>
      <c r="CX25" s="657"/>
      <c r="CY25" s="658"/>
      <c r="CZ25" s="659">
        <v>15.2</v>
      </c>
      <c r="DA25" s="660"/>
      <c r="DB25" s="660"/>
      <c r="DC25" s="661"/>
      <c r="DD25" s="634">
        <v>3142051</v>
      </c>
      <c r="DE25" s="657"/>
      <c r="DF25" s="657"/>
      <c r="DG25" s="657"/>
      <c r="DH25" s="657"/>
      <c r="DI25" s="657"/>
      <c r="DJ25" s="657"/>
      <c r="DK25" s="658"/>
      <c r="DL25" s="634">
        <v>3018318</v>
      </c>
      <c r="DM25" s="657"/>
      <c r="DN25" s="657"/>
      <c r="DO25" s="657"/>
      <c r="DP25" s="657"/>
      <c r="DQ25" s="657"/>
      <c r="DR25" s="657"/>
      <c r="DS25" s="657"/>
      <c r="DT25" s="657"/>
      <c r="DU25" s="657"/>
      <c r="DV25" s="658"/>
      <c r="DW25" s="630">
        <v>25.6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2116379</v>
      </c>
      <c r="CS26" s="626"/>
      <c r="CT26" s="626"/>
      <c r="CU26" s="626"/>
      <c r="CV26" s="626"/>
      <c r="CW26" s="626"/>
      <c r="CX26" s="626"/>
      <c r="CY26" s="627"/>
      <c r="CZ26" s="659">
        <v>10</v>
      </c>
      <c r="DA26" s="660"/>
      <c r="DB26" s="660"/>
      <c r="DC26" s="661"/>
      <c r="DD26" s="634">
        <v>2043065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1796629</v>
      </c>
      <c r="S27" s="626"/>
      <c r="T27" s="626"/>
      <c r="U27" s="626"/>
      <c r="V27" s="626"/>
      <c r="W27" s="626"/>
      <c r="X27" s="626"/>
      <c r="Y27" s="627"/>
      <c r="Z27" s="628">
        <v>8.3000000000000007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4047614</v>
      </c>
      <c r="BH27" s="626"/>
      <c r="BI27" s="626"/>
      <c r="BJ27" s="626"/>
      <c r="BK27" s="626"/>
      <c r="BL27" s="626"/>
      <c r="BM27" s="626"/>
      <c r="BN27" s="627"/>
      <c r="BO27" s="628">
        <v>100</v>
      </c>
      <c r="BP27" s="628"/>
      <c r="BQ27" s="628"/>
      <c r="BR27" s="628"/>
      <c r="BS27" s="634">
        <v>24888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4282101</v>
      </c>
      <c r="CS27" s="657"/>
      <c r="CT27" s="657"/>
      <c r="CU27" s="657"/>
      <c r="CV27" s="657"/>
      <c r="CW27" s="657"/>
      <c r="CX27" s="657"/>
      <c r="CY27" s="658"/>
      <c r="CZ27" s="659">
        <v>20.2</v>
      </c>
      <c r="DA27" s="660"/>
      <c r="DB27" s="660"/>
      <c r="DC27" s="661"/>
      <c r="DD27" s="634">
        <v>1244097</v>
      </c>
      <c r="DE27" s="657"/>
      <c r="DF27" s="657"/>
      <c r="DG27" s="657"/>
      <c r="DH27" s="657"/>
      <c r="DI27" s="657"/>
      <c r="DJ27" s="657"/>
      <c r="DK27" s="658"/>
      <c r="DL27" s="634">
        <v>1185354</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94244</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2824186</v>
      </c>
      <c r="CS28" s="626"/>
      <c r="CT28" s="626"/>
      <c r="CU28" s="626"/>
      <c r="CV28" s="626"/>
      <c r="CW28" s="626"/>
      <c r="CX28" s="626"/>
      <c r="CY28" s="627"/>
      <c r="CZ28" s="659">
        <v>13.3</v>
      </c>
      <c r="DA28" s="660"/>
      <c r="DB28" s="660"/>
      <c r="DC28" s="661"/>
      <c r="DD28" s="634">
        <v>2765998</v>
      </c>
      <c r="DE28" s="626"/>
      <c r="DF28" s="626"/>
      <c r="DG28" s="626"/>
      <c r="DH28" s="626"/>
      <c r="DI28" s="626"/>
      <c r="DJ28" s="626"/>
      <c r="DK28" s="627"/>
      <c r="DL28" s="634">
        <v>2752645</v>
      </c>
      <c r="DM28" s="626"/>
      <c r="DN28" s="626"/>
      <c r="DO28" s="626"/>
      <c r="DP28" s="626"/>
      <c r="DQ28" s="626"/>
      <c r="DR28" s="626"/>
      <c r="DS28" s="626"/>
      <c r="DT28" s="626"/>
      <c r="DU28" s="626"/>
      <c r="DV28" s="627"/>
      <c r="DW28" s="630">
        <v>23.3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110957</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2824186</v>
      </c>
      <c r="CS29" s="657"/>
      <c r="CT29" s="657"/>
      <c r="CU29" s="657"/>
      <c r="CV29" s="657"/>
      <c r="CW29" s="657"/>
      <c r="CX29" s="657"/>
      <c r="CY29" s="658"/>
      <c r="CZ29" s="659">
        <v>13.3</v>
      </c>
      <c r="DA29" s="660"/>
      <c r="DB29" s="660"/>
      <c r="DC29" s="661"/>
      <c r="DD29" s="634">
        <v>2765998</v>
      </c>
      <c r="DE29" s="657"/>
      <c r="DF29" s="657"/>
      <c r="DG29" s="657"/>
      <c r="DH29" s="657"/>
      <c r="DI29" s="657"/>
      <c r="DJ29" s="657"/>
      <c r="DK29" s="658"/>
      <c r="DL29" s="634">
        <v>2752645</v>
      </c>
      <c r="DM29" s="657"/>
      <c r="DN29" s="657"/>
      <c r="DO29" s="657"/>
      <c r="DP29" s="657"/>
      <c r="DQ29" s="657"/>
      <c r="DR29" s="657"/>
      <c r="DS29" s="657"/>
      <c r="DT29" s="657"/>
      <c r="DU29" s="657"/>
      <c r="DV29" s="658"/>
      <c r="DW29" s="630">
        <v>23.3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692728</v>
      </c>
      <c r="S30" s="626"/>
      <c r="T30" s="626"/>
      <c r="U30" s="626"/>
      <c r="V30" s="626"/>
      <c r="W30" s="626"/>
      <c r="X30" s="626"/>
      <c r="Y30" s="627"/>
      <c r="Z30" s="628">
        <v>3.2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92.6</v>
      </c>
      <c r="BN30" s="684"/>
      <c r="BO30" s="684"/>
      <c r="BP30" s="684"/>
      <c r="BQ30" s="685"/>
      <c r="BR30" s="683">
        <v>98.3</v>
      </c>
      <c r="BS30" s="684"/>
      <c r="BT30" s="684"/>
      <c r="BU30" s="684"/>
      <c r="BV30" s="684"/>
      <c r="BW30" s="684"/>
      <c r="BX30" s="620">
        <v>90.9</v>
      </c>
      <c r="BY30" s="684"/>
      <c r="BZ30" s="684"/>
      <c r="CA30" s="684"/>
      <c r="CB30" s="685"/>
      <c r="CD30" s="688"/>
      <c r="CE30" s="689"/>
      <c r="CF30" s="639" t="s">
        <v>293</v>
      </c>
      <c r="CG30" s="640"/>
      <c r="CH30" s="640"/>
      <c r="CI30" s="640"/>
      <c r="CJ30" s="640"/>
      <c r="CK30" s="640"/>
      <c r="CL30" s="640"/>
      <c r="CM30" s="640"/>
      <c r="CN30" s="640"/>
      <c r="CO30" s="640"/>
      <c r="CP30" s="640"/>
      <c r="CQ30" s="641"/>
      <c r="CR30" s="625">
        <v>2613684</v>
      </c>
      <c r="CS30" s="626"/>
      <c r="CT30" s="626"/>
      <c r="CU30" s="626"/>
      <c r="CV30" s="626"/>
      <c r="CW30" s="626"/>
      <c r="CX30" s="626"/>
      <c r="CY30" s="627"/>
      <c r="CZ30" s="659">
        <v>12.3</v>
      </c>
      <c r="DA30" s="660"/>
      <c r="DB30" s="660"/>
      <c r="DC30" s="661"/>
      <c r="DD30" s="634">
        <v>2557978</v>
      </c>
      <c r="DE30" s="626"/>
      <c r="DF30" s="626"/>
      <c r="DG30" s="626"/>
      <c r="DH30" s="626"/>
      <c r="DI30" s="626"/>
      <c r="DJ30" s="626"/>
      <c r="DK30" s="627"/>
      <c r="DL30" s="634">
        <v>2544625</v>
      </c>
      <c r="DM30" s="626"/>
      <c r="DN30" s="626"/>
      <c r="DO30" s="626"/>
      <c r="DP30" s="626"/>
      <c r="DQ30" s="626"/>
      <c r="DR30" s="626"/>
      <c r="DS30" s="626"/>
      <c r="DT30" s="626"/>
      <c r="DU30" s="626"/>
      <c r="DV30" s="627"/>
      <c r="DW30" s="630">
        <v>21.6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421194</v>
      </c>
      <c r="S31" s="626"/>
      <c r="T31" s="626"/>
      <c r="U31" s="626"/>
      <c r="V31" s="626"/>
      <c r="W31" s="626"/>
      <c r="X31" s="626"/>
      <c r="Y31" s="627"/>
      <c r="Z31" s="628">
        <v>1.9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92.5</v>
      </c>
      <c r="BN31" s="681"/>
      <c r="BO31" s="681"/>
      <c r="BP31" s="681"/>
      <c r="BQ31" s="682"/>
      <c r="BR31" s="680">
        <v>98.4</v>
      </c>
      <c r="BS31" s="657"/>
      <c r="BT31" s="657"/>
      <c r="BU31" s="657"/>
      <c r="BV31" s="657"/>
      <c r="BW31" s="657"/>
      <c r="BX31" s="631">
        <v>90.6</v>
      </c>
      <c r="BY31" s="681"/>
      <c r="BZ31" s="681"/>
      <c r="CA31" s="681"/>
      <c r="CB31" s="682"/>
      <c r="CD31" s="688"/>
      <c r="CE31" s="689"/>
      <c r="CF31" s="639" t="s">
        <v>297</v>
      </c>
      <c r="CG31" s="640"/>
      <c r="CH31" s="640"/>
      <c r="CI31" s="640"/>
      <c r="CJ31" s="640"/>
      <c r="CK31" s="640"/>
      <c r="CL31" s="640"/>
      <c r="CM31" s="640"/>
      <c r="CN31" s="640"/>
      <c r="CO31" s="640"/>
      <c r="CP31" s="640"/>
      <c r="CQ31" s="641"/>
      <c r="CR31" s="625">
        <v>210502</v>
      </c>
      <c r="CS31" s="657"/>
      <c r="CT31" s="657"/>
      <c r="CU31" s="657"/>
      <c r="CV31" s="657"/>
      <c r="CW31" s="657"/>
      <c r="CX31" s="657"/>
      <c r="CY31" s="658"/>
      <c r="CZ31" s="659">
        <v>1</v>
      </c>
      <c r="DA31" s="660"/>
      <c r="DB31" s="660"/>
      <c r="DC31" s="661"/>
      <c r="DD31" s="634">
        <v>208020</v>
      </c>
      <c r="DE31" s="657"/>
      <c r="DF31" s="657"/>
      <c r="DG31" s="657"/>
      <c r="DH31" s="657"/>
      <c r="DI31" s="657"/>
      <c r="DJ31" s="657"/>
      <c r="DK31" s="658"/>
      <c r="DL31" s="634">
        <v>208020</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203584</v>
      </c>
      <c r="S32" s="626"/>
      <c r="T32" s="626"/>
      <c r="U32" s="626"/>
      <c r="V32" s="626"/>
      <c r="W32" s="626"/>
      <c r="X32" s="626"/>
      <c r="Y32" s="627"/>
      <c r="Z32" s="628">
        <v>0.9</v>
      </c>
      <c r="AA32" s="628"/>
      <c r="AB32" s="628"/>
      <c r="AC32" s="628"/>
      <c r="AD32" s="629">
        <v>1648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98.2</v>
      </c>
      <c r="BH32" s="693"/>
      <c r="BI32" s="693"/>
      <c r="BJ32" s="693"/>
      <c r="BK32" s="693"/>
      <c r="BL32" s="693"/>
      <c r="BM32" s="694">
        <v>92.2</v>
      </c>
      <c r="BN32" s="693"/>
      <c r="BO32" s="693"/>
      <c r="BP32" s="693"/>
      <c r="BQ32" s="695"/>
      <c r="BR32" s="692">
        <v>98.2</v>
      </c>
      <c r="BS32" s="693"/>
      <c r="BT32" s="693"/>
      <c r="BU32" s="693"/>
      <c r="BV32" s="693"/>
      <c r="BW32" s="693"/>
      <c r="BX32" s="694">
        <v>90.3</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2935242</v>
      </c>
      <c r="S33" s="626"/>
      <c r="T33" s="626"/>
      <c r="U33" s="626"/>
      <c r="V33" s="626"/>
      <c r="W33" s="626"/>
      <c r="X33" s="626"/>
      <c r="Y33" s="627"/>
      <c r="Z33" s="628">
        <v>13.5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7001334</v>
      </c>
      <c r="CS33" s="657"/>
      <c r="CT33" s="657"/>
      <c r="CU33" s="657"/>
      <c r="CV33" s="657"/>
      <c r="CW33" s="657"/>
      <c r="CX33" s="657"/>
      <c r="CY33" s="658"/>
      <c r="CZ33" s="659">
        <v>33</v>
      </c>
      <c r="DA33" s="660"/>
      <c r="DB33" s="660"/>
      <c r="DC33" s="661"/>
      <c r="DD33" s="634">
        <v>5510462</v>
      </c>
      <c r="DE33" s="657"/>
      <c r="DF33" s="657"/>
      <c r="DG33" s="657"/>
      <c r="DH33" s="657"/>
      <c r="DI33" s="657"/>
      <c r="DJ33" s="657"/>
      <c r="DK33" s="658"/>
      <c r="DL33" s="634">
        <v>4162073</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2543140</v>
      </c>
      <c r="CS34" s="626"/>
      <c r="CT34" s="626"/>
      <c r="CU34" s="626"/>
      <c r="CV34" s="626"/>
      <c r="CW34" s="626"/>
      <c r="CX34" s="626"/>
      <c r="CY34" s="627"/>
      <c r="CZ34" s="659">
        <v>12</v>
      </c>
      <c r="DA34" s="660"/>
      <c r="DB34" s="660"/>
      <c r="DC34" s="661"/>
      <c r="DD34" s="634">
        <v>1913981</v>
      </c>
      <c r="DE34" s="626"/>
      <c r="DF34" s="626"/>
      <c r="DG34" s="626"/>
      <c r="DH34" s="626"/>
      <c r="DI34" s="626"/>
      <c r="DJ34" s="626"/>
      <c r="DK34" s="627"/>
      <c r="DL34" s="634">
        <v>1576280</v>
      </c>
      <c r="DM34" s="626"/>
      <c r="DN34" s="626"/>
      <c r="DO34" s="626"/>
      <c r="DP34" s="626"/>
      <c r="DQ34" s="626"/>
      <c r="DR34" s="626"/>
      <c r="DS34" s="626"/>
      <c r="DT34" s="626"/>
      <c r="DU34" s="626"/>
      <c r="DV34" s="627"/>
      <c r="DW34" s="630">
        <v>13.4</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562242</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2627137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145677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57759</v>
      </c>
      <c r="CS35" s="657"/>
      <c r="CT35" s="657"/>
      <c r="CU35" s="657"/>
      <c r="CV35" s="657"/>
      <c r="CW35" s="657"/>
      <c r="CX35" s="657"/>
      <c r="CY35" s="658"/>
      <c r="CZ35" s="659">
        <v>0.3</v>
      </c>
      <c r="DA35" s="660"/>
      <c r="DB35" s="660"/>
      <c r="DC35" s="661"/>
      <c r="DD35" s="634">
        <v>44759</v>
      </c>
      <c r="DE35" s="657"/>
      <c r="DF35" s="657"/>
      <c r="DG35" s="657"/>
      <c r="DH35" s="657"/>
      <c r="DI35" s="657"/>
      <c r="DJ35" s="657"/>
      <c r="DK35" s="658"/>
      <c r="DL35" s="634">
        <v>37272</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21723949</v>
      </c>
      <c r="S36" s="698"/>
      <c r="T36" s="698"/>
      <c r="U36" s="698"/>
      <c r="V36" s="698"/>
      <c r="W36" s="698"/>
      <c r="X36" s="698"/>
      <c r="Y36" s="699"/>
      <c r="Z36" s="700">
        <v>100</v>
      </c>
      <c r="AA36" s="700"/>
      <c r="AB36" s="700"/>
      <c r="AC36" s="700"/>
      <c r="AD36" s="701">
        <v>11237311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708200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17819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1163879</v>
      </c>
      <c r="CS36" s="626"/>
      <c r="CT36" s="626"/>
      <c r="CU36" s="626"/>
      <c r="CV36" s="626"/>
      <c r="CW36" s="626"/>
      <c r="CX36" s="626"/>
      <c r="CY36" s="627"/>
      <c r="CZ36" s="659">
        <v>5.5</v>
      </c>
      <c r="DA36" s="660"/>
      <c r="DB36" s="660"/>
      <c r="DC36" s="661"/>
      <c r="DD36" s="634">
        <v>767806</v>
      </c>
      <c r="DE36" s="626"/>
      <c r="DF36" s="626"/>
      <c r="DG36" s="626"/>
      <c r="DH36" s="626"/>
      <c r="DI36" s="626"/>
      <c r="DJ36" s="626"/>
      <c r="DK36" s="627"/>
      <c r="DL36" s="634">
        <v>483135</v>
      </c>
      <c r="DM36" s="626"/>
      <c r="DN36" s="626"/>
      <c r="DO36" s="626"/>
      <c r="DP36" s="626"/>
      <c r="DQ36" s="626"/>
      <c r="DR36" s="626"/>
      <c r="DS36" s="626"/>
      <c r="DT36" s="626"/>
      <c r="DU36" s="626"/>
      <c r="DV36" s="627"/>
      <c r="DW36" s="630">
        <v>4.0999999999999996</v>
      </c>
      <c r="DX36" s="655"/>
      <c r="DY36" s="655"/>
      <c r="DZ36" s="655"/>
      <c r="EA36" s="655"/>
      <c r="EB36" s="655"/>
      <c r="EC36" s="656"/>
    </row>
    <row r="37" spans="2:133" ht="11.25" customHeight="1">
      <c r="AQ37" s="704" t="s">
        <v>315</v>
      </c>
      <c r="AR37" s="705"/>
      <c r="AS37" s="705"/>
      <c r="AT37" s="705"/>
      <c r="AU37" s="705"/>
      <c r="AV37" s="705"/>
      <c r="AW37" s="705"/>
      <c r="AX37" s="705"/>
      <c r="AY37" s="706"/>
      <c r="AZ37" s="625">
        <v>48000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6116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36759</v>
      </c>
      <c r="CS37" s="657"/>
      <c r="CT37" s="657"/>
      <c r="CU37" s="657"/>
      <c r="CV37" s="657"/>
      <c r="CW37" s="657"/>
      <c r="CX37" s="657"/>
      <c r="CY37" s="658"/>
      <c r="CZ37" s="659">
        <v>0.2</v>
      </c>
      <c r="DA37" s="660"/>
      <c r="DB37" s="660"/>
      <c r="DC37" s="661"/>
      <c r="DD37" s="634">
        <v>36759</v>
      </c>
      <c r="DE37" s="657"/>
      <c r="DF37" s="657"/>
      <c r="DG37" s="657"/>
      <c r="DH37" s="657"/>
      <c r="DI37" s="657"/>
      <c r="DJ37" s="657"/>
      <c r="DK37" s="658"/>
      <c r="DL37" s="634">
        <v>33882</v>
      </c>
      <c r="DM37" s="657"/>
      <c r="DN37" s="657"/>
      <c r="DO37" s="657"/>
      <c r="DP37" s="657"/>
      <c r="DQ37" s="657"/>
      <c r="DR37" s="657"/>
      <c r="DS37" s="657"/>
      <c r="DT37" s="657"/>
      <c r="DU37" s="657"/>
      <c r="DV37" s="658"/>
      <c r="DW37" s="630">
        <v>0.3</v>
      </c>
      <c r="DX37" s="655"/>
      <c r="DY37" s="655"/>
      <c r="DZ37" s="655"/>
      <c r="EA37" s="655"/>
      <c r="EB37" s="655"/>
      <c r="EC37" s="656"/>
    </row>
    <row r="38" spans="2:133" ht="11.25" customHeight="1">
      <c r="AQ38" s="704" t="s">
        <v>318</v>
      </c>
      <c r="AR38" s="705"/>
      <c r="AS38" s="705"/>
      <c r="AT38" s="705"/>
      <c r="AU38" s="705"/>
      <c r="AV38" s="705"/>
      <c r="AW38" s="705"/>
      <c r="AX38" s="705"/>
      <c r="AY38" s="706"/>
      <c r="AZ38" s="625">
        <v>13214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9903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2613923</v>
      </c>
      <c r="CS38" s="626"/>
      <c r="CT38" s="626"/>
      <c r="CU38" s="626"/>
      <c r="CV38" s="626"/>
      <c r="CW38" s="626"/>
      <c r="CX38" s="626"/>
      <c r="CY38" s="627"/>
      <c r="CZ38" s="659">
        <v>12.3</v>
      </c>
      <c r="DA38" s="660"/>
      <c r="DB38" s="660"/>
      <c r="DC38" s="661"/>
      <c r="DD38" s="634">
        <v>2252171</v>
      </c>
      <c r="DE38" s="626"/>
      <c r="DF38" s="626"/>
      <c r="DG38" s="626"/>
      <c r="DH38" s="626"/>
      <c r="DI38" s="626"/>
      <c r="DJ38" s="626"/>
      <c r="DK38" s="627"/>
      <c r="DL38" s="634">
        <v>2065386</v>
      </c>
      <c r="DM38" s="626"/>
      <c r="DN38" s="626"/>
      <c r="DO38" s="626"/>
      <c r="DP38" s="626"/>
      <c r="DQ38" s="626"/>
      <c r="DR38" s="626"/>
      <c r="DS38" s="626"/>
      <c r="DT38" s="626"/>
      <c r="DU38" s="626"/>
      <c r="DV38" s="627"/>
      <c r="DW38" s="630">
        <v>17.5</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555863</v>
      </c>
      <c r="CS39" s="657"/>
      <c r="CT39" s="657"/>
      <c r="CU39" s="657"/>
      <c r="CV39" s="657"/>
      <c r="CW39" s="657"/>
      <c r="CX39" s="657"/>
      <c r="CY39" s="658"/>
      <c r="CZ39" s="659">
        <v>2.6</v>
      </c>
      <c r="DA39" s="660"/>
      <c r="DB39" s="660"/>
      <c r="DC39" s="661"/>
      <c r="DD39" s="634">
        <v>516275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463900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66770</v>
      </c>
      <c r="CS40" s="626"/>
      <c r="CT40" s="626"/>
      <c r="CU40" s="626"/>
      <c r="CV40" s="626"/>
      <c r="CW40" s="626"/>
      <c r="CX40" s="626"/>
      <c r="CY40" s="627"/>
      <c r="CZ40" s="659">
        <v>0.3</v>
      </c>
      <c r="DA40" s="660"/>
      <c r="DB40" s="660"/>
      <c r="DC40" s="661"/>
      <c r="DD40" s="634">
        <v>15470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1393823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406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3902843</v>
      </c>
      <c r="CS42" s="626"/>
      <c r="CT42" s="626"/>
      <c r="CU42" s="626"/>
      <c r="CV42" s="626"/>
      <c r="CW42" s="626"/>
      <c r="CX42" s="626"/>
      <c r="CY42" s="627"/>
      <c r="CZ42" s="659">
        <v>18.399999999999999</v>
      </c>
      <c r="DA42" s="708"/>
      <c r="DB42" s="708"/>
      <c r="DC42" s="709"/>
      <c r="DD42" s="634">
        <v>639319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88437</v>
      </c>
      <c r="CS43" s="657"/>
      <c r="CT43" s="657"/>
      <c r="CU43" s="657"/>
      <c r="CV43" s="657"/>
      <c r="CW43" s="657"/>
      <c r="CX43" s="657"/>
      <c r="CY43" s="658"/>
      <c r="CZ43" s="659">
        <v>0.4</v>
      </c>
      <c r="DA43" s="660"/>
      <c r="DB43" s="660"/>
      <c r="DC43" s="661"/>
      <c r="DD43" s="634">
        <v>44284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3831403</v>
      </c>
      <c r="CS44" s="626"/>
      <c r="CT44" s="626"/>
      <c r="CU44" s="626"/>
      <c r="CV44" s="626"/>
      <c r="CW44" s="626"/>
      <c r="CX44" s="626"/>
      <c r="CY44" s="627"/>
      <c r="CZ44" s="659">
        <v>18</v>
      </c>
      <c r="DA44" s="708"/>
      <c r="DB44" s="708"/>
      <c r="DC44" s="709"/>
      <c r="DD44" s="634">
        <v>624356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996636</v>
      </c>
      <c r="CS45" s="657"/>
      <c r="CT45" s="657"/>
      <c r="CU45" s="657"/>
      <c r="CV45" s="657"/>
      <c r="CW45" s="657"/>
      <c r="CX45" s="657"/>
      <c r="CY45" s="658"/>
      <c r="CZ45" s="659">
        <v>4.7</v>
      </c>
      <c r="DA45" s="660"/>
      <c r="DB45" s="660"/>
      <c r="DC45" s="661"/>
      <c r="DD45" s="634">
        <v>77131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2579825</v>
      </c>
      <c r="CS46" s="626"/>
      <c r="CT46" s="626"/>
      <c r="CU46" s="626"/>
      <c r="CV46" s="626"/>
      <c r="CW46" s="626"/>
      <c r="CX46" s="626"/>
      <c r="CY46" s="627"/>
      <c r="CZ46" s="659">
        <v>12.1</v>
      </c>
      <c r="DA46" s="708"/>
      <c r="DB46" s="708"/>
      <c r="DC46" s="709"/>
      <c r="DD46" s="634">
        <v>524994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71440</v>
      </c>
      <c r="CS47" s="657"/>
      <c r="CT47" s="657"/>
      <c r="CU47" s="657"/>
      <c r="CV47" s="657"/>
      <c r="CW47" s="657"/>
      <c r="CX47" s="657"/>
      <c r="CY47" s="658"/>
      <c r="CZ47" s="659">
        <v>0.3</v>
      </c>
      <c r="DA47" s="660"/>
      <c r="DB47" s="660"/>
      <c r="DC47" s="661"/>
      <c r="DD47" s="634">
        <v>14963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21235918</v>
      </c>
      <c r="CS49" s="693"/>
      <c r="CT49" s="693"/>
      <c r="CU49" s="693"/>
      <c r="CV49" s="693"/>
      <c r="CW49" s="693"/>
      <c r="CX49" s="693"/>
      <c r="CY49" s="720"/>
      <c r="CZ49" s="721">
        <v>100</v>
      </c>
      <c r="DA49" s="722"/>
      <c r="DB49" s="722"/>
      <c r="DC49" s="723"/>
      <c r="DD49" s="724">
        <v>13301927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21724</v>
      </c>
      <c r="R7" s="755"/>
      <c r="S7" s="755"/>
      <c r="T7" s="755"/>
      <c r="U7" s="755"/>
      <c r="V7" s="755">
        <v>21236</v>
      </c>
      <c r="W7" s="755"/>
      <c r="X7" s="755"/>
      <c r="Y7" s="755"/>
      <c r="Z7" s="755"/>
      <c r="AA7" s="755">
        <v>488</v>
      </c>
      <c r="AB7" s="755"/>
      <c r="AC7" s="755"/>
      <c r="AD7" s="755"/>
      <c r="AE7" s="756"/>
      <c r="AF7" s="757">
        <v>358</v>
      </c>
      <c r="AG7" s="758"/>
      <c r="AH7" s="758"/>
      <c r="AI7" s="758"/>
      <c r="AJ7" s="759"/>
      <c r="AK7" s="794">
        <v>693</v>
      </c>
      <c r="AL7" s="795"/>
      <c r="AM7" s="795"/>
      <c r="AN7" s="795"/>
      <c r="AO7" s="795"/>
      <c r="AP7" s="795">
        <v>25746</v>
      </c>
      <c r="AQ7" s="795"/>
      <c r="AR7" s="795"/>
      <c r="AS7" s="795"/>
      <c r="AT7" s="795"/>
      <c r="AU7" s="796" t="s">
        <v>551</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-4</v>
      </c>
      <c r="CI7" s="792"/>
      <c r="CJ7" s="792"/>
      <c r="CK7" s="792"/>
      <c r="CL7" s="793"/>
      <c r="CM7" s="791">
        <v>42</v>
      </c>
      <c r="CN7" s="792"/>
      <c r="CO7" s="792"/>
      <c r="CP7" s="792"/>
      <c r="CQ7" s="793"/>
      <c r="CR7" s="791">
        <v>19</v>
      </c>
      <c r="CS7" s="792"/>
      <c r="CT7" s="792"/>
      <c r="CU7" s="792"/>
      <c r="CV7" s="793"/>
      <c r="CW7" s="791">
        <v>14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21724</v>
      </c>
      <c r="R23" s="814"/>
      <c r="S23" s="814"/>
      <c r="T23" s="814"/>
      <c r="U23" s="814"/>
      <c r="V23" s="814">
        <v>21236</v>
      </c>
      <c r="W23" s="814"/>
      <c r="X23" s="814"/>
      <c r="Y23" s="814"/>
      <c r="Z23" s="814"/>
      <c r="AA23" s="814">
        <v>488</v>
      </c>
      <c r="AB23" s="814"/>
      <c r="AC23" s="814"/>
      <c r="AD23" s="814"/>
      <c r="AE23" s="815"/>
      <c r="AF23" s="816">
        <v>358</v>
      </c>
      <c r="AG23" s="814"/>
      <c r="AH23" s="814"/>
      <c r="AI23" s="814"/>
      <c r="AJ23" s="817"/>
      <c r="AK23" s="818"/>
      <c r="AL23" s="819"/>
      <c r="AM23" s="819"/>
      <c r="AN23" s="819"/>
      <c r="AO23" s="819"/>
      <c r="AP23" s="814">
        <v>25746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6556</v>
      </c>
      <c r="R28" s="843"/>
      <c r="S28" s="843"/>
      <c r="T28" s="843"/>
      <c r="U28" s="843"/>
      <c r="V28" s="843">
        <v>6410</v>
      </c>
      <c r="W28" s="843"/>
      <c r="X28" s="843"/>
      <c r="Y28" s="843"/>
      <c r="Z28" s="843"/>
      <c r="AA28" s="843">
        <v>146</v>
      </c>
      <c r="AB28" s="843"/>
      <c r="AC28" s="843"/>
      <c r="AD28" s="843"/>
      <c r="AE28" s="844"/>
      <c r="AF28" s="845">
        <v>146</v>
      </c>
      <c r="AG28" s="843"/>
      <c r="AH28" s="843"/>
      <c r="AI28" s="843"/>
      <c r="AJ28" s="846"/>
      <c r="AK28" s="847">
        <v>464</v>
      </c>
      <c r="AL28" s="838"/>
      <c r="AM28" s="838"/>
      <c r="AN28" s="838"/>
      <c r="AO28" s="838"/>
      <c r="AP28" s="838" t="s">
        <v>549</v>
      </c>
      <c r="AQ28" s="838"/>
      <c r="AR28" s="838"/>
      <c r="AS28" s="838"/>
      <c r="AT28" s="838"/>
      <c r="AU28" s="838" t="s">
        <v>550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4249</v>
      </c>
      <c r="R29" s="779"/>
      <c r="S29" s="779"/>
      <c r="T29" s="779"/>
      <c r="U29" s="779"/>
      <c r="V29" s="779">
        <v>4181</v>
      </c>
      <c r="W29" s="779"/>
      <c r="X29" s="779"/>
      <c r="Y29" s="779"/>
      <c r="Z29" s="779"/>
      <c r="AA29" s="779">
        <v>68</v>
      </c>
      <c r="AB29" s="779"/>
      <c r="AC29" s="779"/>
      <c r="AD29" s="779"/>
      <c r="AE29" s="780"/>
      <c r="AF29" s="781">
        <v>68</v>
      </c>
      <c r="AG29" s="782"/>
      <c r="AH29" s="782"/>
      <c r="AI29" s="782"/>
      <c r="AJ29" s="783"/>
      <c r="AK29" s="850">
        <v>599</v>
      </c>
      <c r="AL29" s="851"/>
      <c r="AM29" s="851"/>
      <c r="AN29" s="851"/>
      <c r="AO29" s="851"/>
      <c r="AP29" s="851" t="s">
        <v>547</v>
      </c>
      <c r="AQ29" s="851"/>
      <c r="AR29" s="851"/>
      <c r="AS29" s="851"/>
      <c r="AT29" s="851"/>
      <c r="AU29" s="851" t="s">
        <v>547</v>
      </c>
      <c r="AV29" s="851"/>
      <c r="AW29" s="851"/>
      <c r="AX29" s="851"/>
      <c r="AY29" s="851"/>
      <c r="AZ29" s="852"/>
      <c r="BA29" s="852"/>
      <c r="BB29" s="852"/>
      <c r="BC29" s="852"/>
      <c r="BD29" s="852"/>
      <c r="BE29" s="848" t="s">
        <v>562</v>
      </c>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566</v>
      </c>
      <c r="R30" s="779"/>
      <c r="S30" s="779"/>
      <c r="T30" s="779"/>
      <c r="U30" s="779"/>
      <c r="V30" s="779">
        <v>566</v>
      </c>
      <c r="W30" s="779"/>
      <c r="X30" s="779"/>
      <c r="Y30" s="779"/>
      <c r="Z30" s="779"/>
      <c r="AA30" s="779">
        <v>1</v>
      </c>
      <c r="AB30" s="779"/>
      <c r="AC30" s="779"/>
      <c r="AD30" s="779"/>
      <c r="AE30" s="780"/>
      <c r="AF30" s="781">
        <v>1</v>
      </c>
      <c r="AG30" s="782"/>
      <c r="AH30" s="782"/>
      <c r="AI30" s="782"/>
      <c r="AJ30" s="783"/>
      <c r="AK30" s="850">
        <v>173</v>
      </c>
      <c r="AL30" s="851"/>
      <c r="AM30" s="851"/>
      <c r="AN30" s="851"/>
      <c r="AO30" s="851"/>
      <c r="AP30" s="851" t="s">
        <v>549</v>
      </c>
      <c r="AQ30" s="851"/>
      <c r="AR30" s="851"/>
      <c r="AS30" s="851"/>
      <c r="AT30" s="851"/>
      <c r="AU30" s="851" t="s">
        <v>547</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722</v>
      </c>
      <c r="R31" s="779"/>
      <c r="S31" s="779"/>
      <c r="T31" s="779"/>
      <c r="U31" s="779"/>
      <c r="V31" s="779">
        <v>638</v>
      </c>
      <c r="W31" s="779"/>
      <c r="X31" s="779"/>
      <c r="Y31" s="779"/>
      <c r="Z31" s="779"/>
      <c r="AA31" s="779">
        <v>84</v>
      </c>
      <c r="AB31" s="779"/>
      <c r="AC31" s="779"/>
      <c r="AD31" s="779"/>
      <c r="AE31" s="780"/>
      <c r="AF31" s="781">
        <v>180</v>
      </c>
      <c r="AG31" s="782"/>
      <c r="AH31" s="782"/>
      <c r="AI31" s="782"/>
      <c r="AJ31" s="783"/>
      <c r="AK31" s="850">
        <v>19</v>
      </c>
      <c r="AL31" s="851"/>
      <c r="AM31" s="851"/>
      <c r="AN31" s="851"/>
      <c r="AO31" s="851"/>
      <c r="AP31" s="851">
        <v>3394</v>
      </c>
      <c r="AQ31" s="851"/>
      <c r="AR31" s="851"/>
      <c r="AS31" s="851"/>
      <c r="AT31" s="851"/>
      <c r="AU31" s="851">
        <v>109</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122</v>
      </c>
      <c r="R32" s="779"/>
      <c r="S32" s="779"/>
      <c r="T32" s="779"/>
      <c r="U32" s="779"/>
      <c r="V32" s="779">
        <v>122</v>
      </c>
      <c r="W32" s="779"/>
      <c r="X32" s="779"/>
      <c r="Y32" s="779"/>
      <c r="Z32" s="779"/>
      <c r="AA32" s="779">
        <v>1</v>
      </c>
      <c r="AB32" s="779"/>
      <c r="AC32" s="779"/>
      <c r="AD32" s="779"/>
      <c r="AE32" s="780"/>
      <c r="AF32" s="781">
        <v>1</v>
      </c>
      <c r="AG32" s="782"/>
      <c r="AH32" s="782"/>
      <c r="AI32" s="782"/>
      <c r="AJ32" s="783"/>
      <c r="AK32" s="850">
        <v>48</v>
      </c>
      <c r="AL32" s="851"/>
      <c r="AM32" s="851"/>
      <c r="AN32" s="851"/>
      <c r="AO32" s="851"/>
      <c r="AP32" s="851">
        <v>696</v>
      </c>
      <c r="AQ32" s="851"/>
      <c r="AR32" s="851"/>
      <c r="AS32" s="851"/>
      <c r="AT32" s="851"/>
      <c r="AU32" s="851">
        <v>420</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1281</v>
      </c>
      <c r="R33" s="779"/>
      <c r="S33" s="779"/>
      <c r="T33" s="779"/>
      <c r="U33" s="779"/>
      <c r="V33" s="779">
        <v>1267</v>
      </c>
      <c r="W33" s="779"/>
      <c r="X33" s="779"/>
      <c r="Y33" s="779"/>
      <c r="Z33" s="779"/>
      <c r="AA33" s="779">
        <v>14</v>
      </c>
      <c r="AB33" s="779"/>
      <c r="AC33" s="779"/>
      <c r="AD33" s="779"/>
      <c r="AE33" s="780"/>
      <c r="AF33" s="781">
        <v>10</v>
      </c>
      <c r="AG33" s="782"/>
      <c r="AH33" s="782"/>
      <c r="AI33" s="782"/>
      <c r="AJ33" s="783"/>
      <c r="AK33" s="850">
        <v>512</v>
      </c>
      <c r="AL33" s="851"/>
      <c r="AM33" s="851"/>
      <c r="AN33" s="851"/>
      <c r="AO33" s="851"/>
      <c r="AP33" s="851">
        <v>6354</v>
      </c>
      <c r="AQ33" s="851"/>
      <c r="AR33" s="851"/>
      <c r="AS33" s="851"/>
      <c r="AT33" s="851"/>
      <c r="AU33" s="851">
        <v>5458</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172</v>
      </c>
      <c r="R34" s="779"/>
      <c r="S34" s="779"/>
      <c r="T34" s="779"/>
      <c r="U34" s="779"/>
      <c r="V34" s="779">
        <v>169</v>
      </c>
      <c r="W34" s="779"/>
      <c r="X34" s="779"/>
      <c r="Y34" s="779"/>
      <c r="Z34" s="779"/>
      <c r="AA34" s="779">
        <v>3</v>
      </c>
      <c r="AB34" s="779"/>
      <c r="AC34" s="779"/>
      <c r="AD34" s="779"/>
      <c r="AE34" s="780"/>
      <c r="AF34" s="781">
        <v>3</v>
      </c>
      <c r="AG34" s="782"/>
      <c r="AH34" s="782"/>
      <c r="AI34" s="782"/>
      <c r="AJ34" s="783"/>
      <c r="AK34" s="850">
        <v>105</v>
      </c>
      <c r="AL34" s="851"/>
      <c r="AM34" s="851"/>
      <c r="AN34" s="851"/>
      <c r="AO34" s="851"/>
      <c r="AP34" s="851">
        <v>918</v>
      </c>
      <c r="AQ34" s="851"/>
      <c r="AR34" s="851"/>
      <c r="AS34" s="851"/>
      <c r="AT34" s="851"/>
      <c r="AU34" s="851">
        <v>892</v>
      </c>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128</v>
      </c>
      <c r="R35" s="779"/>
      <c r="S35" s="779"/>
      <c r="T35" s="779"/>
      <c r="U35" s="779"/>
      <c r="V35" s="779">
        <v>126</v>
      </c>
      <c r="W35" s="779"/>
      <c r="X35" s="779"/>
      <c r="Y35" s="779"/>
      <c r="Z35" s="779"/>
      <c r="AA35" s="779">
        <v>1</v>
      </c>
      <c r="AB35" s="779"/>
      <c r="AC35" s="779"/>
      <c r="AD35" s="779"/>
      <c r="AE35" s="780"/>
      <c r="AF35" s="781">
        <v>1</v>
      </c>
      <c r="AG35" s="782"/>
      <c r="AH35" s="782"/>
      <c r="AI35" s="782"/>
      <c r="AJ35" s="783"/>
      <c r="AK35" s="850">
        <v>78</v>
      </c>
      <c r="AL35" s="851"/>
      <c r="AM35" s="851"/>
      <c r="AN35" s="851"/>
      <c r="AO35" s="851"/>
      <c r="AP35" s="851">
        <v>886</v>
      </c>
      <c r="AQ35" s="851"/>
      <c r="AR35" s="851"/>
      <c r="AS35" s="851"/>
      <c r="AT35" s="851"/>
      <c r="AU35" s="851">
        <v>883</v>
      </c>
      <c r="AV35" s="851"/>
      <c r="AW35" s="851"/>
      <c r="AX35" s="851"/>
      <c r="AY35" s="851"/>
      <c r="AZ35" s="852"/>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12</v>
      </c>
      <c r="R36" s="779"/>
      <c r="S36" s="779"/>
      <c r="T36" s="779"/>
      <c r="U36" s="779"/>
      <c r="V36" s="779">
        <v>11</v>
      </c>
      <c r="W36" s="779"/>
      <c r="X36" s="779"/>
      <c r="Y36" s="779"/>
      <c r="Z36" s="779"/>
      <c r="AA36" s="779">
        <v>0</v>
      </c>
      <c r="AB36" s="779"/>
      <c r="AC36" s="779"/>
      <c r="AD36" s="779"/>
      <c r="AE36" s="780"/>
      <c r="AF36" s="781">
        <v>0</v>
      </c>
      <c r="AG36" s="782"/>
      <c r="AH36" s="782"/>
      <c r="AI36" s="782"/>
      <c r="AJ36" s="783"/>
      <c r="AK36" s="850">
        <v>10</v>
      </c>
      <c r="AL36" s="851"/>
      <c r="AM36" s="851"/>
      <c r="AN36" s="851"/>
      <c r="AO36" s="851"/>
      <c r="AP36" s="851">
        <v>72</v>
      </c>
      <c r="AQ36" s="851"/>
      <c r="AR36" s="851"/>
      <c r="AS36" s="851"/>
      <c r="AT36" s="851"/>
      <c r="AU36" s="851">
        <v>72</v>
      </c>
      <c r="AV36" s="851"/>
      <c r="AW36" s="851"/>
      <c r="AX36" s="851"/>
      <c r="AY36" s="851"/>
      <c r="AZ36" s="852"/>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391</v>
      </c>
      <c r="C37" s="776"/>
      <c r="D37" s="776"/>
      <c r="E37" s="776"/>
      <c r="F37" s="776"/>
      <c r="G37" s="776"/>
      <c r="H37" s="776"/>
      <c r="I37" s="776"/>
      <c r="J37" s="776"/>
      <c r="K37" s="776"/>
      <c r="L37" s="776"/>
      <c r="M37" s="776"/>
      <c r="N37" s="776"/>
      <c r="O37" s="776"/>
      <c r="P37" s="777"/>
      <c r="Q37" s="778">
        <v>10</v>
      </c>
      <c r="R37" s="779"/>
      <c r="S37" s="779"/>
      <c r="T37" s="779"/>
      <c r="U37" s="779"/>
      <c r="V37" s="779">
        <v>10</v>
      </c>
      <c r="W37" s="779"/>
      <c r="X37" s="779"/>
      <c r="Y37" s="779"/>
      <c r="Z37" s="779"/>
      <c r="AA37" s="779">
        <v>0</v>
      </c>
      <c r="AB37" s="779"/>
      <c r="AC37" s="779"/>
      <c r="AD37" s="779"/>
      <c r="AE37" s="780"/>
      <c r="AF37" s="781">
        <v>0</v>
      </c>
      <c r="AG37" s="782"/>
      <c r="AH37" s="782"/>
      <c r="AI37" s="782"/>
      <c r="AJ37" s="783"/>
      <c r="AK37" s="850">
        <v>4</v>
      </c>
      <c r="AL37" s="851"/>
      <c r="AM37" s="851"/>
      <c r="AN37" s="851"/>
      <c r="AO37" s="851"/>
      <c r="AP37" s="851">
        <v>45</v>
      </c>
      <c r="AQ37" s="851"/>
      <c r="AR37" s="851"/>
      <c r="AS37" s="851"/>
      <c r="AT37" s="851"/>
      <c r="AU37" s="851">
        <v>45</v>
      </c>
      <c r="AV37" s="851"/>
      <c r="AW37" s="851"/>
      <c r="AX37" s="851"/>
      <c r="AY37" s="851"/>
      <c r="AZ37" s="852"/>
      <c r="BA37" s="852"/>
      <c r="BB37" s="852"/>
      <c r="BC37" s="852"/>
      <c r="BD37" s="852"/>
      <c r="BE37" s="848" t="s">
        <v>386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392</v>
      </c>
      <c r="C38" s="776"/>
      <c r="D38" s="776"/>
      <c r="E38" s="776"/>
      <c r="F38" s="776"/>
      <c r="G38" s="776"/>
      <c r="H38" s="776"/>
      <c r="I38" s="776"/>
      <c r="J38" s="776"/>
      <c r="K38" s="776"/>
      <c r="L38" s="776"/>
      <c r="M38" s="776"/>
      <c r="N38" s="776"/>
      <c r="O38" s="776"/>
      <c r="P38" s="777"/>
      <c r="Q38" s="778">
        <v>55</v>
      </c>
      <c r="R38" s="779"/>
      <c r="S38" s="779"/>
      <c r="T38" s="779"/>
      <c r="U38" s="779"/>
      <c r="V38" s="779">
        <v>44</v>
      </c>
      <c r="W38" s="779"/>
      <c r="X38" s="779"/>
      <c r="Y38" s="779"/>
      <c r="Z38" s="779"/>
      <c r="AA38" s="779">
        <v>11</v>
      </c>
      <c r="AB38" s="779"/>
      <c r="AC38" s="779"/>
      <c r="AD38" s="779"/>
      <c r="AE38" s="780"/>
      <c r="AF38" s="781">
        <v>11</v>
      </c>
      <c r="AG38" s="782"/>
      <c r="AH38" s="782"/>
      <c r="AI38" s="782"/>
      <c r="AJ38" s="783"/>
      <c r="AK38" s="850" t="s">
        <v>547</v>
      </c>
      <c r="AL38" s="851"/>
      <c r="AM38" s="851"/>
      <c r="AN38" s="851"/>
      <c r="AO38" s="851"/>
      <c r="AP38" s="851" t="s">
        <v>548</v>
      </c>
      <c r="AQ38" s="851"/>
      <c r="AR38" s="851"/>
      <c r="AS38" s="851"/>
      <c r="AT38" s="851"/>
      <c r="AU38" s="851" t="s">
        <v>547</v>
      </c>
      <c r="AV38" s="851"/>
      <c r="AW38" s="851"/>
      <c r="AX38" s="851"/>
      <c r="AY38" s="851"/>
      <c r="AZ38" s="852"/>
      <c r="BA38" s="852"/>
      <c r="BB38" s="852"/>
      <c r="BC38" s="852"/>
      <c r="BD38" s="852"/>
      <c r="BE38" s="848" t="s">
        <v>386</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421</v>
      </c>
      <c r="AG63" s="862"/>
      <c r="AH63" s="862"/>
      <c r="AI63" s="862"/>
      <c r="AJ63" s="863"/>
      <c r="AK63" s="864"/>
      <c r="AL63" s="859"/>
      <c r="AM63" s="859"/>
      <c r="AN63" s="859"/>
      <c r="AO63" s="859"/>
      <c r="AP63" s="862">
        <v>12365</v>
      </c>
      <c r="AQ63" s="862"/>
      <c r="AR63" s="862"/>
      <c r="AS63" s="862"/>
      <c r="AT63" s="862"/>
      <c r="AU63" s="862">
        <v>7879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552</v>
      </c>
      <c r="C68" s="890"/>
      <c r="D68" s="890"/>
      <c r="E68" s="890"/>
      <c r="F68" s="890"/>
      <c r="G68" s="890"/>
      <c r="H68" s="890"/>
      <c r="I68" s="890"/>
      <c r="J68" s="890"/>
      <c r="K68" s="890"/>
      <c r="L68" s="890"/>
      <c r="M68" s="890"/>
      <c r="N68" s="890"/>
      <c r="O68" s="890"/>
      <c r="P68" s="891"/>
      <c r="Q68" s="892">
        <v>95</v>
      </c>
      <c r="R68" s="886"/>
      <c r="S68" s="886"/>
      <c r="T68" s="886"/>
      <c r="U68" s="886"/>
      <c r="V68" s="886">
        <v>87</v>
      </c>
      <c r="W68" s="886"/>
      <c r="X68" s="886"/>
      <c r="Y68" s="886"/>
      <c r="Z68" s="886"/>
      <c r="AA68" s="886">
        <v>8</v>
      </c>
      <c r="AB68" s="886"/>
      <c r="AC68" s="886"/>
      <c r="AD68" s="886"/>
      <c r="AE68" s="886"/>
      <c r="AF68" s="886">
        <v>8</v>
      </c>
      <c r="AG68" s="886"/>
      <c r="AH68" s="886"/>
      <c r="AI68" s="886"/>
      <c r="AJ68" s="886"/>
      <c r="AK68" s="886" t="s">
        <v>558</v>
      </c>
      <c r="AL68" s="886"/>
      <c r="AM68" s="886"/>
      <c r="AN68" s="886"/>
      <c r="AO68" s="886"/>
      <c r="AP68" s="886">
        <v>62</v>
      </c>
      <c r="AQ68" s="886"/>
      <c r="AR68" s="886"/>
      <c r="AS68" s="886"/>
      <c r="AT68" s="886"/>
      <c r="AU68" s="886">
        <v>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31</v>
      </c>
      <c r="R69" s="851"/>
      <c r="S69" s="851"/>
      <c r="T69" s="851"/>
      <c r="U69" s="851"/>
      <c r="V69" s="851">
        <v>30</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556</v>
      </c>
      <c r="AQ69" s="851"/>
      <c r="AR69" s="851"/>
      <c r="AS69" s="851"/>
      <c r="AT69" s="851"/>
      <c r="AU69" s="851" t="s">
        <v>557</v>
      </c>
      <c r="AV69" s="851"/>
      <c r="AW69" s="851"/>
      <c r="AX69" s="851"/>
      <c r="AY69" s="851"/>
      <c r="AZ69" s="897" t="s">
        <v>560</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61</v>
      </c>
      <c r="R70" s="851"/>
      <c r="S70" s="851"/>
      <c r="T70" s="851"/>
      <c r="U70" s="851"/>
      <c r="V70" s="851">
        <v>49</v>
      </c>
      <c r="W70" s="851"/>
      <c r="X70" s="851"/>
      <c r="Y70" s="851"/>
      <c r="Z70" s="851"/>
      <c r="AA70" s="851">
        <v>12</v>
      </c>
      <c r="AB70" s="851"/>
      <c r="AC70" s="851"/>
      <c r="AD70" s="851"/>
      <c r="AE70" s="851"/>
      <c r="AF70" s="851">
        <v>12</v>
      </c>
      <c r="AG70" s="851"/>
      <c r="AH70" s="851"/>
      <c r="AI70" s="851"/>
      <c r="AJ70" s="851"/>
      <c r="AK70" s="851" t="s">
        <v>558</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559</v>
      </c>
      <c r="C71" s="894"/>
      <c r="D71" s="894"/>
      <c r="E71" s="894"/>
      <c r="F71" s="894"/>
      <c r="G71" s="894"/>
      <c r="H71" s="894"/>
      <c r="I71" s="894"/>
      <c r="J71" s="894"/>
      <c r="K71" s="894"/>
      <c r="L71" s="894"/>
      <c r="M71" s="894"/>
      <c r="N71" s="894"/>
      <c r="O71" s="894"/>
      <c r="P71" s="895"/>
      <c r="Q71" s="896">
        <v>192</v>
      </c>
      <c r="R71" s="851"/>
      <c r="S71" s="851"/>
      <c r="T71" s="851"/>
      <c r="U71" s="851"/>
      <c r="V71" s="851">
        <v>146</v>
      </c>
      <c r="W71" s="851"/>
      <c r="X71" s="851"/>
      <c r="Y71" s="851"/>
      <c r="Z71" s="851"/>
      <c r="AA71" s="851">
        <v>46</v>
      </c>
      <c r="AB71" s="851"/>
      <c r="AC71" s="851"/>
      <c r="AD71" s="851"/>
      <c r="AE71" s="851"/>
      <c r="AF71" s="851">
        <v>46</v>
      </c>
      <c r="AG71" s="851"/>
      <c r="AH71" s="851"/>
      <c r="AI71" s="851"/>
      <c r="AJ71" s="851"/>
      <c r="AK71" s="851">
        <v>49</v>
      </c>
      <c r="AL71" s="851"/>
      <c r="AM71" s="851"/>
      <c r="AN71" s="851"/>
      <c r="AO71" s="851"/>
      <c r="AP71" s="851" t="s">
        <v>547</v>
      </c>
      <c r="AQ71" s="851"/>
      <c r="AR71" s="851"/>
      <c r="AS71" s="851"/>
      <c r="AT71" s="851"/>
      <c r="AU71" s="851" t="s">
        <v>547</v>
      </c>
      <c r="AV71" s="851"/>
      <c r="AW71" s="851"/>
      <c r="AX71" s="851"/>
      <c r="AY71" s="851"/>
      <c r="AZ71" s="897" t="s">
        <v>561</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555</v>
      </c>
      <c r="C72" s="894"/>
      <c r="D72" s="894"/>
      <c r="E72" s="894"/>
      <c r="F72" s="894"/>
      <c r="G72" s="894"/>
      <c r="H72" s="894"/>
      <c r="I72" s="894"/>
      <c r="J72" s="894"/>
      <c r="K72" s="894"/>
      <c r="L72" s="894"/>
      <c r="M72" s="894"/>
      <c r="N72" s="894"/>
      <c r="O72" s="894"/>
      <c r="P72" s="895"/>
      <c r="Q72" s="896">
        <v>189459</v>
      </c>
      <c r="R72" s="851"/>
      <c r="S72" s="851"/>
      <c r="T72" s="851"/>
      <c r="U72" s="851"/>
      <c r="V72" s="851">
        <v>178623</v>
      </c>
      <c r="W72" s="851"/>
      <c r="X72" s="851"/>
      <c r="Y72" s="851"/>
      <c r="Z72" s="851"/>
      <c r="AA72" s="851">
        <v>10835</v>
      </c>
      <c r="AB72" s="851"/>
      <c r="AC72" s="851"/>
      <c r="AD72" s="851"/>
      <c r="AE72" s="851"/>
      <c r="AF72" s="851">
        <v>10835</v>
      </c>
      <c r="AG72" s="851"/>
      <c r="AH72" s="851"/>
      <c r="AI72" s="851"/>
      <c r="AJ72" s="851"/>
      <c r="AK72" s="851" t="s">
        <v>558</v>
      </c>
      <c r="AL72" s="851"/>
      <c r="AM72" s="851"/>
      <c r="AN72" s="851"/>
      <c r="AO72" s="851"/>
      <c r="AP72" s="851" t="s">
        <v>550</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10903</v>
      </c>
      <c r="AG88" s="862"/>
      <c r="AH88" s="862"/>
      <c r="AI88" s="862"/>
      <c r="AJ88" s="862"/>
      <c r="AK88" s="859"/>
      <c r="AL88" s="859"/>
      <c r="AM88" s="859"/>
      <c r="AN88" s="859"/>
      <c r="AO88" s="859"/>
      <c r="AP88" s="862">
        <v>62</v>
      </c>
      <c r="AQ88" s="862"/>
      <c r="AR88" s="862"/>
      <c r="AS88" s="862"/>
      <c r="AT88" s="862"/>
      <c r="AU88" s="862">
        <v>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v>
      </c>
      <c r="CS102" s="870"/>
      <c r="CT102" s="870"/>
      <c r="CU102" s="870"/>
      <c r="CV102" s="913"/>
      <c r="CW102" s="912">
        <v>14</v>
      </c>
      <c r="CX102" s="870"/>
      <c r="CY102" s="870"/>
      <c r="CZ102" s="870"/>
      <c r="DA102" s="913"/>
      <c r="DB102" s="912" t="s">
        <v>545</v>
      </c>
      <c r="DC102" s="870"/>
      <c r="DD102" s="870"/>
      <c r="DE102" s="870"/>
      <c r="DF102" s="913"/>
      <c r="DG102" s="912" t="s">
        <v>546</v>
      </c>
      <c r="DH102" s="870"/>
      <c r="DI102" s="870"/>
      <c r="DJ102" s="870"/>
      <c r="DK102" s="913"/>
      <c r="DL102" s="912" t="s">
        <v>544</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2939102</v>
      </c>
      <c r="AB110" s="922"/>
      <c r="AC110" s="922"/>
      <c r="AD110" s="922"/>
      <c r="AE110" s="923"/>
      <c r="AF110" s="924">
        <v>2910967</v>
      </c>
      <c r="AG110" s="922"/>
      <c r="AH110" s="922"/>
      <c r="AI110" s="922"/>
      <c r="AJ110" s="923"/>
      <c r="AK110" s="924">
        <v>2810833</v>
      </c>
      <c r="AL110" s="922"/>
      <c r="AM110" s="922"/>
      <c r="AN110" s="922"/>
      <c r="AO110" s="923"/>
      <c r="AP110" s="925">
        <v>29.8</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25127202</v>
      </c>
      <c r="BR110" s="957"/>
      <c r="BS110" s="957"/>
      <c r="BT110" s="957"/>
      <c r="BU110" s="957"/>
      <c r="BV110" s="957">
        <v>25424095</v>
      </c>
      <c r="BW110" s="957"/>
      <c r="BX110" s="957"/>
      <c r="BY110" s="957"/>
      <c r="BZ110" s="957"/>
      <c r="CA110" s="957">
        <v>25745653</v>
      </c>
      <c r="CB110" s="957"/>
      <c r="CC110" s="957"/>
      <c r="CD110" s="957"/>
      <c r="CE110" s="957"/>
      <c r="CF110" s="971">
        <v>273.39999999999998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254645</v>
      </c>
      <c r="BR111" s="950"/>
      <c r="BS111" s="950"/>
      <c r="BT111" s="950"/>
      <c r="BU111" s="950"/>
      <c r="BV111" s="950">
        <v>236440</v>
      </c>
      <c r="BW111" s="950"/>
      <c r="BX111" s="950"/>
      <c r="BY111" s="950"/>
      <c r="BZ111" s="950"/>
      <c r="CA111" s="950">
        <v>198904</v>
      </c>
      <c r="CB111" s="950"/>
      <c r="CC111" s="950"/>
      <c r="CD111" s="950"/>
      <c r="CE111" s="950"/>
      <c r="CF111" s="944">
        <v>2.1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8592864</v>
      </c>
      <c r="BR112" s="950"/>
      <c r="BS112" s="950"/>
      <c r="BT112" s="950"/>
      <c r="BU112" s="950"/>
      <c r="BV112" s="950">
        <v>8306910</v>
      </c>
      <c r="BW112" s="950"/>
      <c r="BX112" s="950"/>
      <c r="BY112" s="950"/>
      <c r="BZ112" s="950"/>
      <c r="CA112" s="950">
        <v>7878651</v>
      </c>
      <c r="CB112" s="950"/>
      <c r="CC112" s="950"/>
      <c r="CD112" s="950"/>
      <c r="CE112" s="950"/>
      <c r="CF112" s="944">
        <v>83.7</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660863</v>
      </c>
      <c r="AB113" s="964"/>
      <c r="AC113" s="964"/>
      <c r="AD113" s="964"/>
      <c r="AE113" s="965"/>
      <c r="AF113" s="966">
        <v>713633</v>
      </c>
      <c r="AG113" s="964"/>
      <c r="AH113" s="964"/>
      <c r="AI113" s="964"/>
      <c r="AJ113" s="965"/>
      <c r="AK113" s="966">
        <v>677556</v>
      </c>
      <c r="AL113" s="964"/>
      <c r="AM113" s="964"/>
      <c r="AN113" s="964"/>
      <c r="AO113" s="965"/>
      <c r="AP113" s="967">
        <v>7.2</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62100</v>
      </c>
      <c r="BR113" s="950"/>
      <c r="BS113" s="950"/>
      <c r="BT113" s="950"/>
      <c r="BU113" s="950"/>
      <c r="BV113" s="950">
        <v>62100</v>
      </c>
      <c r="BW113" s="950"/>
      <c r="BX113" s="950"/>
      <c r="BY113" s="950"/>
      <c r="BZ113" s="950"/>
      <c r="CA113" s="950">
        <v>62100</v>
      </c>
      <c r="CB113" s="950"/>
      <c r="CC113" s="950"/>
      <c r="CD113" s="950"/>
      <c r="CE113" s="950"/>
      <c r="CF113" s="944">
        <v>0.7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296</v>
      </c>
      <c r="AB114" s="989"/>
      <c r="AC114" s="989"/>
      <c r="AD114" s="989"/>
      <c r="AE114" s="990"/>
      <c r="AF114" s="991">
        <v>318</v>
      </c>
      <c r="AG114" s="989"/>
      <c r="AH114" s="989"/>
      <c r="AI114" s="989"/>
      <c r="AJ114" s="990"/>
      <c r="AK114" s="991">
        <v>317</v>
      </c>
      <c r="AL114" s="989"/>
      <c r="AM114" s="989"/>
      <c r="AN114" s="989"/>
      <c r="AO114" s="990"/>
      <c r="AP114" s="992">
        <v>0</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3210544</v>
      </c>
      <c r="BR114" s="950"/>
      <c r="BS114" s="950"/>
      <c r="BT114" s="950"/>
      <c r="BU114" s="950"/>
      <c r="BV114" s="950">
        <v>3195964</v>
      </c>
      <c r="BW114" s="950"/>
      <c r="BX114" s="950"/>
      <c r="BY114" s="950"/>
      <c r="BZ114" s="950"/>
      <c r="CA114" s="950">
        <v>3020594</v>
      </c>
      <c r="CB114" s="950"/>
      <c r="CC114" s="950"/>
      <c r="CD114" s="950"/>
      <c r="CE114" s="950"/>
      <c r="CF114" s="944">
        <v>32.1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77545</v>
      </c>
      <c r="AB115" s="964"/>
      <c r="AC115" s="964"/>
      <c r="AD115" s="964"/>
      <c r="AE115" s="965"/>
      <c r="AF115" s="966">
        <v>71824</v>
      </c>
      <c r="AG115" s="964"/>
      <c r="AH115" s="964"/>
      <c r="AI115" s="964"/>
      <c r="AJ115" s="965"/>
      <c r="AK115" s="966">
        <v>78777</v>
      </c>
      <c r="AL115" s="964"/>
      <c r="AM115" s="964"/>
      <c r="AN115" s="964"/>
      <c r="AO115" s="965"/>
      <c r="AP115" s="967">
        <v>0.8</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3458</v>
      </c>
      <c r="BR115" s="950"/>
      <c r="BS115" s="950"/>
      <c r="BT115" s="950"/>
      <c r="BU115" s="950"/>
      <c r="BV115" s="950">
        <v>303</v>
      </c>
      <c r="BW115" s="950"/>
      <c r="BX115" s="950"/>
      <c r="BY115" s="950"/>
      <c r="BZ115" s="950"/>
      <c r="CA115" s="950">
        <v>1570</v>
      </c>
      <c r="CB115" s="950"/>
      <c r="CC115" s="950"/>
      <c r="CD115" s="950"/>
      <c r="CE115" s="950"/>
      <c r="CF115" s="944">
        <v>0</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3677806</v>
      </c>
      <c r="AB117" s="1007"/>
      <c r="AC117" s="1007"/>
      <c r="AD117" s="1007"/>
      <c r="AE117" s="1008"/>
      <c r="AF117" s="1009">
        <v>3696742</v>
      </c>
      <c r="AG117" s="1007"/>
      <c r="AH117" s="1007"/>
      <c r="AI117" s="1007"/>
      <c r="AJ117" s="1008"/>
      <c r="AK117" s="1009">
        <v>3567483</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37250813</v>
      </c>
      <c r="BR119" s="1028"/>
      <c r="BS119" s="1028"/>
      <c r="BT119" s="1028"/>
      <c r="BU119" s="1028"/>
      <c r="BV119" s="1028">
        <v>37225812</v>
      </c>
      <c r="BW119" s="1028"/>
      <c r="BX119" s="1028"/>
      <c r="BY119" s="1028"/>
      <c r="BZ119" s="1028"/>
      <c r="CA119" s="1028">
        <v>36907472</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254645</v>
      </c>
      <c r="DH119" s="1014"/>
      <c r="DI119" s="1014"/>
      <c r="DJ119" s="1014"/>
      <c r="DK119" s="1015"/>
      <c r="DL119" s="1013">
        <v>236440</v>
      </c>
      <c r="DM119" s="1014"/>
      <c r="DN119" s="1014"/>
      <c r="DO119" s="1014"/>
      <c r="DP119" s="1015"/>
      <c r="DQ119" s="1013">
        <v>198904</v>
      </c>
      <c r="DR119" s="1014"/>
      <c r="DS119" s="1014"/>
      <c r="DT119" s="1014"/>
      <c r="DU119" s="1015"/>
      <c r="DV119" s="1016">
        <v>2.1</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8869736</v>
      </c>
      <c r="BR120" s="957"/>
      <c r="BS120" s="957"/>
      <c r="BT120" s="957"/>
      <c r="BU120" s="957"/>
      <c r="BV120" s="957">
        <v>9510381</v>
      </c>
      <c r="BW120" s="957"/>
      <c r="BX120" s="957"/>
      <c r="BY120" s="957"/>
      <c r="BZ120" s="957"/>
      <c r="CA120" s="957">
        <v>9541701</v>
      </c>
      <c r="CB120" s="957"/>
      <c r="CC120" s="957"/>
      <c r="CD120" s="957"/>
      <c r="CE120" s="957"/>
      <c r="CF120" s="971">
        <v>101.3</v>
      </c>
      <c r="CG120" s="972"/>
      <c r="CH120" s="972"/>
      <c r="CI120" s="972"/>
      <c r="CJ120" s="972"/>
      <c r="CK120" s="1037" t="s">
        <v>442</v>
      </c>
      <c r="CL120" s="1038"/>
      <c r="CM120" s="1038"/>
      <c r="CN120" s="1038"/>
      <c r="CO120" s="1039"/>
      <c r="CP120" s="1045" t="s">
        <v>443</v>
      </c>
      <c r="CQ120" s="1046"/>
      <c r="CR120" s="1046"/>
      <c r="CS120" s="1046"/>
      <c r="CT120" s="1046"/>
      <c r="CU120" s="1046"/>
      <c r="CV120" s="1046"/>
      <c r="CW120" s="1046"/>
      <c r="CX120" s="1046"/>
      <c r="CY120" s="1046"/>
      <c r="CZ120" s="1046"/>
      <c r="DA120" s="1046"/>
      <c r="DB120" s="1046"/>
      <c r="DC120" s="1046"/>
      <c r="DD120" s="1046"/>
      <c r="DE120" s="1046"/>
      <c r="DF120" s="1047"/>
      <c r="DG120" s="956">
        <v>5963793</v>
      </c>
      <c r="DH120" s="957"/>
      <c r="DI120" s="957"/>
      <c r="DJ120" s="957"/>
      <c r="DK120" s="957"/>
      <c r="DL120" s="957">
        <v>5821290</v>
      </c>
      <c r="DM120" s="957"/>
      <c r="DN120" s="957"/>
      <c r="DO120" s="957"/>
      <c r="DP120" s="957"/>
      <c r="DQ120" s="957">
        <v>5457885</v>
      </c>
      <c r="DR120" s="957"/>
      <c r="DS120" s="957"/>
      <c r="DT120" s="957"/>
      <c r="DU120" s="957"/>
      <c r="DV120" s="958">
        <v>58</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2377468</v>
      </c>
      <c r="BR121" s="950"/>
      <c r="BS121" s="950"/>
      <c r="BT121" s="950"/>
      <c r="BU121" s="950"/>
      <c r="BV121" s="950">
        <v>2081779</v>
      </c>
      <c r="BW121" s="950"/>
      <c r="BX121" s="950"/>
      <c r="BY121" s="950"/>
      <c r="BZ121" s="950"/>
      <c r="CA121" s="950">
        <v>1928773</v>
      </c>
      <c r="CB121" s="950"/>
      <c r="CC121" s="950"/>
      <c r="CD121" s="950"/>
      <c r="CE121" s="950"/>
      <c r="CF121" s="944">
        <v>20.5</v>
      </c>
      <c r="CG121" s="945"/>
      <c r="CH121" s="945"/>
      <c r="CI121" s="945"/>
      <c r="CJ121" s="945"/>
      <c r="CK121" s="1040"/>
      <c r="CL121" s="1041"/>
      <c r="CM121" s="1041"/>
      <c r="CN121" s="1041"/>
      <c r="CO121" s="1042"/>
      <c r="CP121" s="1050" t="s">
        <v>446</v>
      </c>
      <c r="CQ121" s="1051"/>
      <c r="CR121" s="1051"/>
      <c r="CS121" s="1051"/>
      <c r="CT121" s="1051"/>
      <c r="CU121" s="1051"/>
      <c r="CV121" s="1051"/>
      <c r="CW121" s="1051"/>
      <c r="CX121" s="1051"/>
      <c r="CY121" s="1051"/>
      <c r="CZ121" s="1051"/>
      <c r="DA121" s="1051"/>
      <c r="DB121" s="1051"/>
      <c r="DC121" s="1051"/>
      <c r="DD121" s="1051"/>
      <c r="DE121" s="1051"/>
      <c r="DF121" s="1052"/>
      <c r="DG121" s="949">
        <v>1010349</v>
      </c>
      <c r="DH121" s="950"/>
      <c r="DI121" s="950"/>
      <c r="DJ121" s="950"/>
      <c r="DK121" s="950"/>
      <c r="DL121" s="950">
        <v>963721</v>
      </c>
      <c r="DM121" s="950"/>
      <c r="DN121" s="950"/>
      <c r="DO121" s="950"/>
      <c r="DP121" s="950"/>
      <c r="DQ121" s="950">
        <v>892449</v>
      </c>
      <c r="DR121" s="950"/>
      <c r="DS121" s="950"/>
      <c r="DT121" s="950"/>
      <c r="DU121" s="950"/>
      <c r="DV121" s="951">
        <v>9.5</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23953115</v>
      </c>
      <c r="BR122" s="1028"/>
      <c r="BS122" s="1028"/>
      <c r="BT122" s="1028"/>
      <c r="BU122" s="1028"/>
      <c r="BV122" s="1028">
        <v>24300556</v>
      </c>
      <c r="BW122" s="1028"/>
      <c r="BX122" s="1028"/>
      <c r="BY122" s="1028"/>
      <c r="BZ122" s="1028"/>
      <c r="CA122" s="1028">
        <v>24372015</v>
      </c>
      <c r="CB122" s="1028"/>
      <c r="CC122" s="1028"/>
      <c r="CD122" s="1028"/>
      <c r="CE122" s="1028"/>
      <c r="CF122" s="1048">
        <v>258.8</v>
      </c>
      <c r="CG122" s="1049"/>
      <c r="CH122" s="1049"/>
      <c r="CI122" s="1049"/>
      <c r="CJ122" s="1049"/>
      <c r="CK122" s="1040"/>
      <c r="CL122" s="1041"/>
      <c r="CM122" s="1041"/>
      <c r="CN122" s="1041"/>
      <c r="CO122" s="1042"/>
      <c r="CP122" s="1050" t="s">
        <v>448</v>
      </c>
      <c r="CQ122" s="1051"/>
      <c r="CR122" s="1051"/>
      <c r="CS122" s="1051"/>
      <c r="CT122" s="1051"/>
      <c r="CU122" s="1051"/>
      <c r="CV122" s="1051"/>
      <c r="CW122" s="1051"/>
      <c r="CX122" s="1051"/>
      <c r="CY122" s="1051"/>
      <c r="CZ122" s="1051"/>
      <c r="DA122" s="1051"/>
      <c r="DB122" s="1051"/>
      <c r="DC122" s="1051"/>
      <c r="DD122" s="1051"/>
      <c r="DE122" s="1051"/>
      <c r="DF122" s="1052"/>
      <c r="DG122" s="949">
        <v>950614</v>
      </c>
      <c r="DH122" s="950"/>
      <c r="DI122" s="950"/>
      <c r="DJ122" s="950"/>
      <c r="DK122" s="950"/>
      <c r="DL122" s="950">
        <v>917979</v>
      </c>
      <c r="DM122" s="950"/>
      <c r="DN122" s="950"/>
      <c r="DO122" s="950"/>
      <c r="DP122" s="950"/>
      <c r="DQ122" s="950">
        <v>882874</v>
      </c>
      <c r="DR122" s="950"/>
      <c r="DS122" s="950"/>
      <c r="DT122" s="950"/>
      <c r="DU122" s="950"/>
      <c r="DV122" s="951">
        <v>9.4</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35200319</v>
      </c>
      <c r="BR123" s="1096"/>
      <c r="BS123" s="1096"/>
      <c r="BT123" s="1096"/>
      <c r="BU123" s="1096"/>
      <c r="BV123" s="1096">
        <v>35892716</v>
      </c>
      <c r="BW123" s="1096"/>
      <c r="BX123" s="1096"/>
      <c r="BY123" s="1096"/>
      <c r="BZ123" s="1096"/>
      <c r="CA123" s="1096">
        <v>35842489</v>
      </c>
      <c r="CB123" s="1096"/>
      <c r="CC123" s="1096"/>
      <c r="CD123" s="1096"/>
      <c r="CE123" s="1096"/>
      <c r="CF123" s="1029"/>
      <c r="CG123" s="1030"/>
      <c r="CH123" s="1030"/>
      <c r="CI123" s="1030"/>
      <c r="CJ123" s="1031"/>
      <c r="CK123" s="1040"/>
      <c r="CL123" s="1041"/>
      <c r="CM123" s="1041"/>
      <c r="CN123" s="1041"/>
      <c r="CO123" s="1042"/>
      <c r="CP123" s="1050" t="s">
        <v>450</v>
      </c>
      <c r="CQ123" s="1051"/>
      <c r="CR123" s="1051"/>
      <c r="CS123" s="1051"/>
      <c r="CT123" s="1051"/>
      <c r="CU123" s="1051"/>
      <c r="CV123" s="1051"/>
      <c r="CW123" s="1051"/>
      <c r="CX123" s="1051"/>
      <c r="CY123" s="1051"/>
      <c r="CZ123" s="1051"/>
      <c r="DA123" s="1051"/>
      <c r="DB123" s="1051"/>
      <c r="DC123" s="1051"/>
      <c r="DD123" s="1051"/>
      <c r="DE123" s="1051"/>
      <c r="DF123" s="1052"/>
      <c r="DG123" s="988">
        <v>460512</v>
      </c>
      <c r="DH123" s="989"/>
      <c r="DI123" s="989"/>
      <c r="DJ123" s="989"/>
      <c r="DK123" s="990"/>
      <c r="DL123" s="991">
        <v>396971</v>
      </c>
      <c r="DM123" s="989"/>
      <c r="DN123" s="989"/>
      <c r="DO123" s="989"/>
      <c r="DP123" s="990"/>
      <c r="DQ123" s="991">
        <v>419813</v>
      </c>
      <c r="DR123" s="989"/>
      <c r="DS123" s="989"/>
      <c r="DT123" s="989"/>
      <c r="DU123" s="990"/>
      <c r="DV123" s="992">
        <v>4.5</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21.6</v>
      </c>
      <c r="BR124" s="1058"/>
      <c r="BS124" s="1058"/>
      <c r="BT124" s="1058"/>
      <c r="BU124" s="1058"/>
      <c r="BV124" s="1058">
        <v>13.9</v>
      </c>
      <c r="BW124" s="1058"/>
      <c r="BX124" s="1058"/>
      <c r="BY124" s="1058"/>
      <c r="BZ124" s="1058"/>
      <c r="CA124" s="1058">
        <v>11.3</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207596</v>
      </c>
      <c r="DH124" s="1014"/>
      <c r="DI124" s="1014"/>
      <c r="DJ124" s="1014"/>
      <c r="DK124" s="1015"/>
      <c r="DL124" s="1013">
        <v>206949</v>
      </c>
      <c r="DM124" s="1014"/>
      <c r="DN124" s="1014"/>
      <c r="DO124" s="1014"/>
      <c r="DP124" s="1015"/>
      <c r="DQ124" s="1013">
        <v>225630</v>
      </c>
      <c r="DR124" s="1014"/>
      <c r="DS124" s="1014"/>
      <c r="DT124" s="1014"/>
      <c r="DU124" s="1015"/>
      <c r="DV124" s="1016">
        <v>2.4</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77545</v>
      </c>
      <c r="AB125" s="989"/>
      <c r="AC125" s="989"/>
      <c r="AD125" s="989"/>
      <c r="AE125" s="990"/>
      <c r="AF125" s="991">
        <v>71824</v>
      </c>
      <c r="AG125" s="989"/>
      <c r="AH125" s="989"/>
      <c r="AI125" s="989"/>
      <c r="AJ125" s="990"/>
      <c r="AK125" s="991">
        <v>78777</v>
      </c>
      <c r="AL125" s="989"/>
      <c r="AM125" s="989"/>
      <c r="AN125" s="989"/>
      <c r="AO125" s="990"/>
      <c r="AP125" s="992">
        <v>0.8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455</v>
      </c>
      <c r="DH125" s="957"/>
      <c r="DI125" s="957"/>
      <c r="DJ125" s="957"/>
      <c r="DK125" s="957"/>
      <c r="DL125" s="957" t="s">
        <v>455</v>
      </c>
      <c r="DM125" s="957"/>
      <c r="DN125" s="957"/>
      <c r="DO125" s="957"/>
      <c r="DP125" s="957"/>
      <c r="DQ125" s="957" t="s">
        <v>455</v>
      </c>
      <c r="DR125" s="957"/>
      <c r="DS125" s="957"/>
      <c r="DT125" s="957"/>
      <c r="DU125" s="957"/>
      <c r="DV125" s="958" t="s">
        <v>455</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455</v>
      </c>
      <c r="AB126" s="989"/>
      <c r="AC126" s="989"/>
      <c r="AD126" s="989"/>
      <c r="AE126" s="990"/>
      <c r="AF126" s="991" t="s">
        <v>455</v>
      </c>
      <c r="AG126" s="989"/>
      <c r="AH126" s="989"/>
      <c r="AI126" s="989"/>
      <c r="AJ126" s="990"/>
      <c r="AK126" s="991" t="s">
        <v>455</v>
      </c>
      <c r="AL126" s="989"/>
      <c r="AM126" s="989"/>
      <c r="AN126" s="989"/>
      <c r="AO126" s="990"/>
      <c r="AP126" s="992" t="s">
        <v>455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455</v>
      </c>
      <c r="DH126" s="950"/>
      <c r="DI126" s="950"/>
      <c r="DJ126" s="950"/>
      <c r="DK126" s="950"/>
      <c r="DL126" s="950" t="s">
        <v>455</v>
      </c>
      <c r="DM126" s="950"/>
      <c r="DN126" s="950"/>
      <c r="DO126" s="950"/>
      <c r="DP126" s="950"/>
      <c r="DQ126" s="950" t="s">
        <v>455</v>
      </c>
      <c r="DR126" s="950"/>
      <c r="DS126" s="950"/>
      <c r="DT126" s="950"/>
      <c r="DU126" s="950"/>
      <c r="DV126" s="951" t="s">
        <v>455</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455</v>
      </c>
      <c r="AB127" s="989"/>
      <c r="AC127" s="989"/>
      <c r="AD127" s="989"/>
      <c r="AE127" s="990"/>
      <c r="AF127" s="991" t="s">
        <v>455</v>
      </c>
      <c r="AG127" s="989"/>
      <c r="AH127" s="989"/>
      <c r="AI127" s="989"/>
      <c r="AJ127" s="990"/>
      <c r="AK127" s="991" t="s">
        <v>455</v>
      </c>
      <c r="AL127" s="989"/>
      <c r="AM127" s="989"/>
      <c r="AN127" s="989"/>
      <c r="AO127" s="990"/>
      <c r="AP127" s="992" t="s">
        <v>455</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455</v>
      </c>
      <c r="DH127" s="950"/>
      <c r="DI127" s="950"/>
      <c r="DJ127" s="950"/>
      <c r="DK127" s="950"/>
      <c r="DL127" s="950" t="s">
        <v>455</v>
      </c>
      <c r="DM127" s="950"/>
      <c r="DN127" s="950"/>
      <c r="DO127" s="950"/>
      <c r="DP127" s="950"/>
      <c r="DQ127" s="950" t="s">
        <v>455</v>
      </c>
      <c r="DR127" s="950"/>
      <c r="DS127" s="950"/>
      <c r="DT127" s="950"/>
      <c r="DU127" s="950"/>
      <c r="DV127" s="951" t="s">
        <v>455</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273640</v>
      </c>
      <c r="AB128" s="1078"/>
      <c r="AC128" s="1078"/>
      <c r="AD128" s="1078"/>
      <c r="AE128" s="1079"/>
      <c r="AF128" s="1080">
        <v>253933</v>
      </c>
      <c r="AG128" s="1078"/>
      <c r="AH128" s="1078"/>
      <c r="AI128" s="1078"/>
      <c r="AJ128" s="1079"/>
      <c r="AK128" s="1080">
        <v>237448</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112</v>
      </c>
      <c r="BG128" s="1085"/>
      <c r="BH128" s="1085"/>
      <c r="BI128" s="1085"/>
      <c r="BJ128" s="1085"/>
      <c r="BK128" s="1085"/>
      <c r="BL128" s="1086"/>
      <c r="BM128" s="1084">
        <v>13.09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v>3458</v>
      </c>
      <c r="DH128" s="1070"/>
      <c r="DI128" s="1070"/>
      <c r="DJ128" s="1070"/>
      <c r="DK128" s="1070"/>
      <c r="DL128" s="1070">
        <v>303</v>
      </c>
      <c r="DM128" s="1070"/>
      <c r="DN128" s="1070"/>
      <c r="DO128" s="1070"/>
      <c r="DP128" s="1070"/>
      <c r="DQ128" s="1070">
        <v>1570</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11824695</v>
      </c>
      <c r="AB129" s="989"/>
      <c r="AC129" s="989"/>
      <c r="AD129" s="989"/>
      <c r="AE129" s="990"/>
      <c r="AF129" s="991">
        <v>11955645</v>
      </c>
      <c r="AG129" s="989"/>
      <c r="AH129" s="989"/>
      <c r="AI129" s="989"/>
      <c r="AJ129" s="990"/>
      <c r="AK129" s="991">
        <v>11735659</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112</v>
      </c>
      <c r="BG129" s="1099"/>
      <c r="BH129" s="1099"/>
      <c r="BI129" s="1099"/>
      <c r="BJ129" s="1099"/>
      <c r="BK129" s="1099"/>
      <c r="BL129" s="1100"/>
      <c r="BM129" s="1098">
        <v>18.09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2355013</v>
      </c>
      <c r="AB130" s="989"/>
      <c r="AC130" s="989"/>
      <c r="AD130" s="989"/>
      <c r="AE130" s="990"/>
      <c r="AF130" s="991">
        <v>2392490</v>
      </c>
      <c r="AG130" s="989"/>
      <c r="AH130" s="989"/>
      <c r="AI130" s="989"/>
      <c r="AJ130" s="990"/>
      <c r="AK130" s="991">
        <v>2319039</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10.9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9469682</v>
      </c>
      <c r="AB131" s="1014"/>
      <c r="AC131" s="1014"/>
      <c r="AD131" s="1014"/>
      <c r="AE131" s="1015"/>
      <c r="AF131" s="1013">
        <v>9563155</v>
      </c>
      <c r="AG131" s="1014"/>
      <c r="AH131" s="1014"/>
      <c r="AI131" s="1014"/>
      <c r="AJ131" s="1015"/>
      <c r="AK131" s="1013">
        <v>9416620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11.079073190000001</v>
      </c>
      <c r="AB132" s="1130"/>
      <c r="AC132" s="1130"/>
      <c r="AD132" s="1130"/>
      <c r="AE132" s="1131"/>
      <c r="AF132" s="1132">
        <v>10.982975809999999</v>
      </c>
      <c r="AG132" s="1130"/>
      <c r="AH132" s="1130"/>
      <c r="AI132" s="1130"/>
      <c r="AJ132" s="1131"/>
      <c r="AK132" s="1132">
        <v>10.736293910000001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11.8</v>
      </c>
      <c r="AB133" s="1113"/>
      <c r="AC133" s="1113"/>
      <c r="AD133" s="1113"/>
      <c r="AE133" s="1114"/>
      <c r="AF133" s="1112">
        <v>11.2</v>
      </c>
      <c r="AG133" s="1113"/>
      <c r="AH133" s="1113"/>
      <c r="AI133" s="1113"/>
      <c r="AJ133" s="1114"/>
      <c r="AK133" s="1112">
        <v>10.9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3225454</v>
      </c>
      <c r="L9" s="266">
        <v>80733</v>
      </c>
      <c r="M9" s="267">
        <v>68135</v>
      </c>
      <c r="N9" s="268">
        <v>18.5</v>
      </c>
    </row>
    <row r="10" spans="1:16">
      <c r="A10" s="250"/>
      <c r="B10" s="246"/>
      <c r="C10" s="246"/>
      <c r="D10" s="246"/>
      <c r="E10" s="246"/>
      <c r="F10" s="246"/>
      <c r="G10" s="1152" t="s">
        <v>485</v>
      </c>
      <c r="H10" s="1153"/>
      <c r="I10" s="1153"/>
      <c r="J10" s="1154"/>
      <c r="K10" s="269">
        <v>351424</v>
      </c>
      <c r="L10" s="270">
        <v>8796</v>
      </c>
      <c r="M10" s="271">
        <v>7843</v>
      </c>
      <c r="N10" s="272">
        <v>12.2</v>
      </c>
    </row>
    <row r="11" spans="1:16" ht="13.5" customHeight="1">
      <c r="A11" s="250"/>
      <c r="B11" s="246"/>
      <c r="C11" s="246"/>
      <c r="D11" s="246"/>
      <c r="E11" s="246"/>
      <c r="F11" s="246"/>
      <c r="G11" s="1152" t="s">
        <v>486</v>
      </c>
      <c r="H11" s="1153"/>
      <c r="I11" s="1153"/>
      <c r="J11" s="1154"/>
      <c r="K11" s="269">
        <v>1541</v>
      </c>
      <c r="L11" s="270">
        <v>39</v>
      </c>
      <c r="M11" s="271">
        <v>8431</v>
      </c>
      <c r="N11" s="272">
        <v>-99.5</v>
      </c>
    </row>
    <row r="12" spans="1:16" ht="13.5" customHeight="1">
      <c r="A12" s="250"/>
      <c r="B12" s="246"/>
      <c r="C12" s="246"/>
      <c r="D12" s="246"/>
      <c r="E12" s="246"/>
      <c r="F12" s="246"/>
      <c r="G12" s="1152" t="s">
        <v>487</v>
      </c>
      <c r="H12" s="1153"/>
      <c r="I12" s="1153"/>
      <c r="J12" s="1154"/>
      <c r="K12" s="269" t="s">
        <v>488</v>
      </c>
      <c r="L12" s="270" t="s">
        <v>488</v>
      </c>
      <c r="M12" s="271">
        <v>1146</v>
      </c>
      <c r="N12" s="272" t="s">
        <v>488</v>
      </c>
    </row>
    <row r="13" spans="1:16" ht="13.5" customHeight="1">
      <c r="A13" s="250"/>
      <c r="B13" s="246"/>
      <c r="C13" s="246"/>
      <c r="D13" s="246"/>
      <c r="E13" s="246"/>
      <c r="F13" s="246"/>
      <c r="G13" s="1152" t="s">
        <v>489</v>
      </c>
      <c r="H13" s="1153"/>
      <c r="I13" s="1153"/>
      <c r="J13" s="1154"/>
      <c r="K13" s="269" t="s">
        <v>488</v>
      </c>
      <c r="L13" s="270" t="s">
        <v>488</v>
      </c>
      <c r="M13" s="271">
        <v>13</v>
      </c>
      <c r="N13" s="272" t="s">
        <v>488</v>
      </c>
    </row>
    <row r="14" spans="1:16" ht="13.5" customHeight="1">
      <c r="A14" s="250"/>
      <c r="B14" s="246"/>
      <c r="C14" s="246"/>
      <c r="D14" s="246"/>
      <c r="E14" s="246"/>
      <c r="F14" s="246"/>
      <c r="G14" s="1152" t="s">
        <v>490</v>
      </c>
      <c r="H14" s="1153"/>
      <c r="I14" s="1153"/>
      <c r="J14" s="1154"/>
      <c r="K14" s="269">
        <v>93880</v>
      </c>
      <c r="L14" s="270">
        <v>2350</v>
      </c>
      <c r="M14" s="271">
        <v>2999</v>
      </c>
      <c r="N14" s="272">
        <v>-21.6</v>
      </c>
    </row>
    <row r="15" spans="1:16" ht="13.5" customHeight="1">
      <c r="A15" s="250"/>
      <c r="B15" s="246"/>
      <c r="C15" s="246"/>
      <c r="D15" s="246"/>
      <c r="E15" s="246"/>
      <c r="F15" s="246"/>
      <c r="G15" s="1152" t="s">
        <v>491</v>
      </c>
      <c r="H15" s="1153"/>
      <c r="I15" s="1153"/>
      <c r="J15" s="1154"/>
      <c r="K15" s="269">
        <v>88437</v>
      </c>
      <c r="L15" s="270">
        <v>2214</v>
      </c>
      <c r="M15" s="271">
        <v>1559</v>
      </c>
      <c r="N15" s="272">
        <v>42</v>
      </c>
    </row>
    <row r="16" spans="1:16">
      <c r="A16" s="250"/>
      <c r="B16" s="246"/>
      <c r="C16" s="246"/>
      <c r="D16" s="246"/>
      <c r="E16" s="246"/>
      <c r="F16" s="246"/>
      <c r="G16" s="1155" t="s">
        <v>492</v>
      </c>
      <c r="H16" s="1156"/>
      <c r="I16" s="1156"/>
      <c r="J16" s="1157"/>
      <c r="K16" s="270">
        <v>-409678</v>
      </c>
      <c r="L16" s="270">
        <v>-10254</v>
      </c>
      <c r="M16" s="271">
        <v>-6577</v>
      </c>
      <c r="N16" s="272">
        <v>55.9</v>
      </c>
    </row>
    <row r="17" spans="1:16">
      <c r="A17" s="250"/>
      <c r="B17" s="246"/>
      <c r="C17" s="246"/>
      <c r="D17" s="246"/>
      <c r="E17" s="246"/>
      <c r="F17" s="246"/>
      <c r="G17" s="1155" t="s">
        <v>171</v>
      </c>
      <c r="H17" s="1156"/>
      <c r="I17" s="1156"/>
      <c r="J17" s="1157"/>
      <c r="K17" s="270">
        <v>3351058</v>
      </c>
      <c r="L17" s="270">
        <v>83877</v>
      </c>
      <c r="M17" s="271">
        <v>83548</v>
      </c>
      <c r="N17" s="272">
        <v>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9.09</v>
      </c>
      <c r="L21" s="283">
        <v>8.0299999999999994</v>
      </c>
      <c r="M21" s="284">
        <v>1.06</v>
      </c>
      <c r="N21" s="251"/>
      <c r="O21" s="285"/>
      <c r="P21" s="281"/>
    </row>
    <row r="22" spans="1:16" s="286" customFormat="1">
      <c r="A22" s="281"/>
      <c r="B22" s="251"/>
      <c r="C22" s="251"/>
      <c r="D22" s="251"/>
      <c r="E22" s="251"/>
      <c r="F22" s="251"/>
      <c r="G22" s="1147" t="s">
        <v>498</v>
      </c>
      <c r="H22" s="1148"/>
      <c r="I22" s="1148"/>
      <c r="J22" s="1149"/>
      <c r="K22" s="287">
        <v>100.6</v>
      </c>
      <c r="L22" s="288">
        <v>97.6</v>
      </c>
      <c r="M22" s="289">
        <v>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2810833</v>
      </c>
      <c r="L32" s="296">
        <v>70355</v>
      </c>
      <c r="M32" s="297">
        <v>50382</v>
      </c>
      <c r="N32" s="298">
        <v>39.6</v>
      </c>
    </row>
    <row r="33" spans="1:16" ht="13.5" customHeight="1">
      <c r="A33" s="250"/>
      <c r="B33" s="246"/>
      <c r="C33" s="246"/>
      <c r="D33" s="246"/>
      <c r="E33" s="246"/>
      <c r="F33" s="246"/>
      <c r="G33" s="1163" t="s">
        <v>503</v>
      </c>
      <c r="H33" s="1164"/>
      <c r="I33" s="1164"/>
      <c r="J33" s="1165"/>
      <c r="K33" s="296" t="s">
        <v>488</v>
      </c>
      <c r="L33" s="296" t="s">
        <v>488</v>
      </c>
      <c r="M33" s="297" t="s">
        <v>488</v>
      </c>
      <c r="N33" s="298" t="s">
        <v>488</v>
      </c>
    </row>
    <row r="34" spans="1:16" ht="27" customHeight="1">
      <c r="A34" s="250"/>
      <c r="B34" s="246"/>
      <c r="C34" s="246"/>
      <c r="D34" s="246"/>
      <c r="E34" s="246"/>
      <c r="F34" s="246"/>
      <c r="G34" s="1163" t="s">
        <v>504</v>
      </c>
      <c r="H34" s="1164"/>
      <c r="I34" s="1164"/>
      <c r="J34" s="1165"/>
      <c r="K34" s="296" t="s">
        <v>488</v>
      </c>
      <c r="L34" s="296" t="s">
        <v>488</v>
      </c>
      <c r="M34" s="297">
        <v>67</v>
      </c>
      <c r="N34" s="298" t="s">
        <v>488</v>
      </c>
    </row>
    <row r="35" spans="1:16" ht="27" customHeight="1">
      <c r="A35" s="250"/>
      <c r="B35" s="246"/>
      <c r="C35" s="246"/>
      <c r="D35" s="246"/>
      <c r="E35" s="246"/>
      <c r="F35" s="246"/>
      <c r="G35" s="1163" t="s">
        <v>505</v>
      </c>
      <c r="H35" s="1164"/>
      <c r="I35" s="1164"/>
      <c r="J35" s="1165"/>
      <c r="K35" s="296">
        <v>677556</v>
      </c>
      <c r="L35" s="296">
        <v>16959</v>
      </c>
      <c r="M35" s="297">
        <v>21211</v>
      </c>
      <c r="N35" s="298">
        <v>-20</v>
      </c>
    </row>
    <row r="36" spans="1:16" ht="27" customHeight="1">
      <c r="A36" s="250"/>
      <c r="B36" s="246"/>
      <c r="C36" s="246"/>
      <c r="D36" s="246"/>
      <c r="E36" s="246"/>
      <c r="F36" s="246"/>
      <c r="G36" s="1163" t="s">
        <v>506</v>
      </c>
      <c r="H36" s="1164"/>
      <c r="I36" s="1164"/>
      <c r="J36" s="1165"/>
      <c r="K36" s="296">
        <v>317</v>
      </c>
      <c r="L36" s="296">
        <v>8</v>
      </c>
      <c r="M36" s="297">
        <v>3327</v>
      </c>
      <c r="N36" s="298">
        <v>-99.8</v>
      </c>
    </row>
    <row r="37" spans="1:16" ht="13.5" customHeight="1">
      <c r="A37" s="250"/>
      <c r="B37" s="246"/>
      <c r="C37" s="246"/>
      <c r="D37" s="246"/>
      <c r="E37" s="246"/>
      <c r="F37" s="246"/>
      <c r="G37" s="1163" t="s">
        <v>507</v>
      </c>
      <c r="H37" s="1164"/>
      <c r="I37" s="1164"/>
      <c r="J37" s="1165"/>
      <c r="K37" s="296">
        <v>78777</v>
      </c>
      <c r="L37" s="296">
        <v>1972</v>
      </c>
      <c r="M37" s="297">
        <v>797</v>
      </c>
      <c r="N37" s="298">
        <v>147.4</v>
      </c>
    </row>
    <row r="38" spans="1:16" ht="27" customHeight="1">
      <c r="A38" s="250"/>
      <c r="B38" s="246"/>
      <c r="C38" s="246"/>
      <c r="D38" s="246"/>
      <c r="E38" s="246"/>
      <c r="F38" s="246"/>
      <c r="G38" s="1166" t="s">
        <v>508</v>
      </c>
      <c r="H38" s="1167"/>
      <c r="I38" s="1167"/>
      <c r="J38" s="1168"/>
      <c r="K38" s="299" t="s">
        <v>488</v>
      </c>
      <c r="L38" s="299" t="s">
        <v>488</v>
      </c>
      <c r="M38" s="300">
        <v>3</v>
      </c>
      <c r="N38" s="301" t="s">
        <v>488</v>
      </c>
      <c r="O38" s="295"/>
    </row>
    <row r="39" spans="1:16">
      <c r="A39" s="250"/>
      <c r="B39" s="246"/>
      <c r="C39" s="246"/>
      <c r="D39" s="246"/>
      <c r="E39" s="246"/>
      <c r="F39" s="246"/>
      <c r="G39" s="1166" t="s">
        <v>509</v>
      </c>
      <c r="H39" s="1167"/>
      <c r="I39" s="1167"/>
      <c r="J39" s="1168"/>
      <c r="K39" s="302">
        <v>-237448</v>
      </c>
      <c r="L39" s="302">
        <v>-5943</v>
      </c>
      <c r="M39" s="303">
        <v>-4757</v>
      </c>
      <c r="N39" s="304">
        <v>24.9</v>
      </c>
      <c r="O39" s="295"/>
    </row>
    <row r="40" spans="1:16" ht="27" customHeight="1">
      <c r="A40" s="250"/>
      <c r="B40" s="246"/>
      <c r="C40" s="246"/>
      <c r="D40" s="246"/>
      <c r="E40" s="246"/>
      <c r="F40" s="246"/>
      <c r="G40" s="1163" t="s">
        <v>510</v>
      </c>
      <c r="H40" s="1164"/>
      <c r="I40" s="1164"/>
      <c r="J40" s="1165"/>
      <c r="K40" s="302">
        <v>-2319039</v>
      </c>
      <c r="L40" s="302">
        <v>-58046</v>
      </c>
      <c r="M40" s="303">
        <v>-48278</v>
      </c>
      <c r="N40" s="304">
        <v>20.2</v>
      </c>
      <c r="O40" s="295"/>
    </row>
    <row r="41" spans="1:16">
      <c r="A41" s="250"/>
      <c r="B41" s="246"/>
      <c r="C41" s="246"/>
      <c r="D41" s="246"/>
      <c r="E41" s="246"/>
      <c r="F41" s="246"/>
      <c r="G41" s="1169" t="s">
        <v>282</v>
      </c>
      <c r="H41" s="1170"/>
      <c r="I41" s="1170"/>
      <c r="J41" s="1171"/>
      <c r="K41" s="296">
        <v>1010996</v>
      </c>
      <c r="L41" s="302">
        <v>25305</v>
      </c>
      <c r="M41" s="303">
        <v>22752</v>
      </c>
      <c r="N41" s="304">
        <v>11.2</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3084554</v>
      </c>
      <c r="J51" s="322">
        <v>73717</v>
      </c>
      <c r="K51" s="323">
        <v>-10.8</v>
      </c>
      <c r="L51" s="324">
        <v>75709</v>
      </c>
      <c r="M51" s="325">
        <v>12.7</v>
      </c>
      <c r="N51" s="326">
        <v>-23.5</v>
      </c>
    </row>
    <row r="52" spans="1:14">
      <c r="A52" s="250"/>
      <c r="B52" s="246"/>
      <c r="C52" s="246"/>
      <c r="D52" s="246"/>
      <c r="E52" s="246"/>
      <c r="F52" s="246"/>
      <c r="G52" s="327"/>
      <c r="H52" s="328" t="s">
        <v>521</v>
      </c>
      <c r="I52" s="329">
        <v>1896686</v>
      </c>
      <c r="J52" s="330">
        <v>45329</v>
      </c>
      <c r="K52" s="331">
        <v>-0.8</v>
      </c>
      <c r="L52" s="332">
        <v>35212</v>
      </c>
      <c r="M52" s="333">
        <v>0</v>
      </c>
      <c r="N52" s="334">
        <v>-0.8</v>
      </c>
    </row>
    <row r="53" spans="1:14">
      <c r="A53" s="250"/>
      <c r="B53" s="246"/>
      <c r="C53" s="246"/>
      <c r="D53" s="246"/>
      <c r="E53" s="246"/>
      <c r="F53" s="246"/>
      <c r="G53" s="312" t="s">
        <v>522</v>
      </c>
      <c r="H53" s="313"/>
      <c r="I53" s="321">
        <v>3605806</v>
      </c>
      <c r="J53" s="322">
        <v>86916</v>
      </c>
      <c r="K53" s="323">
        <v>17.899999999999999</v>
      </c>
      <c r="L53" s="324">
        <v>90961</v>
      </c>
      <c r="M53" s="325">
        <v>20.100000000000001</v>
      </c>
      <c r="N53" s="326">
        <v>-2.2000000000000002</v>
      </c>
    </row>
    <row r="54" spans="1:14">
      <c r="A54" s="250"/>
      <c r="B54" s="246"/>
      <c r="C54" s="246"/>
      <c r="D54" s="246"/>
      <c r="E54" s="246"/>
      <c r="F54" s="246"/>
      <c r="G54" s="327"/>
      <c r="H54" s="328" t="s">
        <v>521</v>
      </c>
      <c r="I54" s="329">
        <v>1945471</v>
      </c>
      <c r="J54" s="330">
        <v>46895</v>
      </c>
      <c r="K54" s="331">
        <v>3.5</v>
      </c>
      <c r="L54" s="332">
        <v>37720</v>
      </c>
      <c r="M54" s="333">
        <v>7.1</v>
      </c>
      <c r="N54" s="334">
        <v>-3.6</v>
      </c>
    </row>
    <row r="55" spans="1:14">
      <c r="A55" s="250"/>
      <c r="B55" s="246"/>
      <c r="C55" s="246"/>
      <c r="D55" s="246"/>
      <c r="E55" s="246"/>
      <c r="F55" s="246"/>
      <c r="G55" s="312" t="s">
        <v>523</v>
      </c>
      <c r="H55" s="313"/>
      <c r="I55" s="321">
        <v>3626214</v>
      </c>
      <c r="J55" s="322">
        <v>88408</v>
      </c>
      <c r="K55" s="323">
        <v>1.7</v>
      </c>
      <c r="L55" s="324">
        <v>106614</v>
      </c>
      <c r="M55" s="325">
        <v>17.2</v>
      </c>
      <c r="N55" s="326">
        <v>-15.5</v>
      </c>
    </row>
    <row r="56" spans="1:14">
      <c r="A56" s="250"/>
      <c r="B56" s="246"/>
      <c r="C56" s="246"/>
      <c r="D56" s="246"/>
      <c r="E56" s="246"/>
      <c r="F56" s="246"/>
      <c r="G56" s="327"/>
      <c r="H56" s="328" t="s">
        <v>521</v>
      </c>
      <c r="I56" s="329">
        <v>2471297</v>
      </c>
      <c r="J56" s="330">
        <v>60251</v>
      </c>
      <c r="K56" s="331">
        <v>28.5</v>
      </c>
      <c r="L56" s="332">
        <v>45545</v>
      </c>
      <c r="M56" s="333">
        <v>20.7</v>
      </c>
      <c r="N56" s="334">
        <v>7.8</v>
      </c>
    </row>
    <row r="57" spans="1:14">
      <c r="A57" s="250"/>
      <c r="B57" s="246"/>
      <c r="C57" s="246"/>
      <c r="D57" s="246"/>
      <c r="E57" s="246"/>
      <c r="F57" s="246"/>
      <c r="G57" s="312" t="s">
        <v>524</v>
      </c>
      <c r="H57" s="313"/>
      <c r="I57" s="321">
        <v>3989354</v>
      </c>
      <c r="J57" s="322">
        <v>98641</v>
      </c>
      <c r="K57" s="323">
        <v>11.6</v>
      </c>
      <c r="L57" s="324">
        <v>85459</v>
      </c>
      <c r="M57" s="325">
        <v>-19.8</v>
      </c>
      <c r="N57" s="326">
        <v>31.4</v>
      </c>
    </row>
    <row r="58" spans="1:14">
      <c r="A58" s="250"/>
      <c r="B58" s="246"/>
      <c r="C58" s="246"/>
      <c r="D58" s="246"/>
      <c r="E58" s="246"/>
      <c r="F58" s="246"/>
      <c r="G58" s="327"/>
      <c r="H58" s="328" t="s">
        <v>521</v>
      </c>
      <c r="I58" s="329">
        <v>2409922</v>
      </c>
      <c r="J58" s="330">
        <v>59588</v>
      </c>
      <c r="K58" s="331">
        <v>-1.1000000000000001</v>
      </c>
      <c r="L58" s="332">
        <v>44378</v>
      </c>
      <c r="M58" s="333">
        <v>-2.6</v>
      </c>
      <c r="N58" s="334">
        <v>1.5</v>
      </c>
    </row>
    <row r="59" spans="1:14">
      <c r="A59" s="250"/>
      <c r="B59" s="246"/>
      <c r="C59" s="246"/>
      <c r="D59" s="246"/>
      <c r="E59" s="246"/>
      <c r="F59" s="246"/>
      <c r="G59" s="312" t="s">
        <v>525</v>
      </c>
      <c r="H59" s="313"/>
      <c r="I59" s="321">
        <v>3831403</v>
      </c>
      <c r="J59" s="322">
        <v>95900</v>
      </c>
      <c r="K59" s="323">
        <v>-2.8</v>
      </c>
      <c r="L59" s="324">
        <v>65876</v>
      </c>
      <c r="M59" s="325">
        <v>-22.9</v>
      </c>
      <c r="N59" s="326">
        <v>20.100000000000001</v>
      </c>
    </row>
    <row r="60" spans="1:14">
      <c r="A60" s="250"/>
      <c r="B60" s="246"/>
      <c r="C60" s="246"/>
      <c r="D60" s="246"/>
      <c r="E60" s="246"/>
      <c r="F60" s="246"/>
      <c r="G60" s="327"/>
      <c r="H60" s="328" t="s">
        <v>521</v>
      </c>
      <c r="I60" s="335">
        <v>2579825</v>
      </c>
      <c r="J60" s="330">
        <v>64573</v>
      </c>
      <c r="K60" s="331">
        <v>8.4</v>
      </c>
      <c r="L60" s="332">
        <v>36484</v>
      </c>
      <c r="M60" s="333">
        <v>-17.8</v>
      </c>
      <c r="N60" s="334">
        <v>26.2</v>
      </c>
    </row>
    <row r="61" spans="1:14">
      <c r="A61" s="250"/>
      <c r="B61" s="246"/>
      <c r="C61" s="246"/>
      <c r="D61" s="246"/>
      <c r="E61" s="246"/>
      <c r="F61" s="246"/>
      <c r="G61" s="312" t="s">
        <v>526</v>
      </c>
      <c r="H61" s="336"/>
      <c r="I61" s="337">
        <v>3627466</v>
      </c>
      <c r="J61" s="338">
        <v>88716</v>
      </c>
      <c r="K61" s="339">
        <v>3.5</v>
      </c>
      <c r="L61" s="340">
        <v>84924</v>
      </c>
      <c r="M61" s="341">
        <v>1.5</v>
      </c>
      <c r="N61" s="326">
        <v>2</v>
      </c>
    </row>
    <row r="62" spans="1:14">
      <c r="A62" s="250"/>
      <c r="B62" s="246"/>
      <c r="C62" s="246"/>
      <c r="D62" s="246"/>
      <c r="E62" s="246"/>
      <c r="F62" s="246"/>
      <c r="G62" s="327"/>
      <c r="H62" s="328" t="s">
        <v>521</v>
      </c>
      <c r="I62" s="329">
        <v>2260640</v>
      </c>
      <c r="J62" s="330">
        <v>55327</v>
      </c>
      <c r="K62" s="331">
        <v>7.7</v>
      </c>
      <c r="L62" s="332">
        <v>39868</v>
      </c>
      <c r="M62" s="333">
        <v>1.5</v>
      </c>
      <c r="N62" s="334">
        <v>6.2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23.01</v>
      </c>
      <c r="G47" s="12">
        <v>25.53</v>
      </c>
      <c r="H47" s="12">
        <v>27.21</v>
      </c>
      <c r="I47" s="12">
        <v>28.45</v>
      </c>
      <c r="J47" s="13">
        <v>29.07</v>
      </c>
    </row>
    <row r="48" spans="2:10" ht="57.75" customHeight="1">
      <c r="B48" s="14"/>
      <c r="C48" s="1174" t="s">
        <v>4</v>
      </c>
      <c r="D48" s="1174"/>
      <c r="E48" s="1175"/>
      <c r="F48" s="15">
        <v>3.06</v>
      </c>
      <c r="G48" s="16">
        <v>3.19</v>
      </c>
      <c r="H48" s="16">
        <v>3.01</v>
      </c>
      <c r="I48" s="16">
        <v>3.07</v>
      </c>
      <c r="J48" s="17">
        <v>3.05</v>
      </c>
    </row>
    <row r="49" spans="2:10" ht="57.75" customHeight="1" thickBot="1">
      <c r="B49" s="18"/>
      <c r="C49" s="1176" t="s">
        <v>5</v>
      </c>
      <c r="D49" s="1176"/>
      <c r="E49" s="1177"/>
      <c r="F49" s="19">
        <v>4.33</v>
      </c>
      <c r="G49" s="20">
        <v>2.6</v>
      </c>
      <c r="H49" s="20">
        <v>1.41</v>
      </c>
      <c r="I49" s="20">
        <v>1.64</v>
      </c>
      <c r="J49" s="21">
        <v>0.12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2018-11-28T02:04:42Z</cp:lastPrinted>
  <dcterms:created xsi:type="dcterms:W3CDTF">2018-01-24T06:34:23Z</dcterms:created>
  <dcterms:modified xsi:type="dcterms:W3CDTF">2018-11-28T02:04:54Z</dcterms:modified>
  <cp:category/>
</cp:coreProperties>
</file>