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801791\市町村振興課共有\財政班\財政担当30年度\決算統計\01普通会計\H28財政状況資料集\06 各市町村資料集\11月末公表分（２回目）\"/>
    </mc:Choice>
  </mc:AlternateContent>
  <bookViews>
    <workbookView xWindow="0" yWindow="0" windowWidth="28800" windowHeight="123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alcMode="manual"/>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BE36" i="9"/>
  <c r="AM36" i="9"/>
  <c r="C36" i="9"/>
  <c r="AM35" i="9"/>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l="1"/>
  <c r="BW34" i="9"/>
  <c r="BW35" i="9" s="1"/>
  <c r="BW36" i="9" s="1"/>
  <c r="BW37" i="9" s="1"/>
  <c r="BW38" i="9" s="1"/>
  <c r="BW39" i="9" s="1"/>
  <c r="BW40" i="9" s="1"/>
  <c r="BW41" i="9" s="1"/>
  <c r="BW42" i="9" s="1"/>
  <c r="CO34" i="9" l="1"/>
  <c r="CO35" i="9" s="1"/>
  <c r="CO36" i="9" s="1"/>
  <c r="CO37" i="9" s="1"/>
</calcChain>
</file>

<file path=xl/sharedStrings.xml><?xml version="1.0" encoding="utf-8"?>
<sst xmlns="http://schemas.openxmlformats.org/spreadsheetml/2006/main" count="1114" uniqueCount="570">
  <si>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</si>
  <si>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</si>
  <si>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</si>
  <si>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</si>
  <si>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</si>
  <si>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</si>
  <si>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</si>
  <si>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</si>
  <si>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</si>
  <si>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</si>
  <si>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</si>
  <si>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</si>
  <si>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</si>
  <si>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</si>
  <si>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</si>
  <si>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</si>
  <si>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</si>
  <si>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</si>
  <si>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</si>
  <si>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</si>
  <si>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</si>
  <si>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</si>
  <si>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</si>
  <si>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</si>
  <si>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</si>
  <si>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</si>
  <si>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</si>
  <si>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</si>
  <si>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</si>
  <si>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</si>
  <si>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</si>
  <si>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</si>
  <si>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</si>
  <si>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</si>
  <si>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</si>
  <si>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</si>
  <si>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</si>
  <si>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</si>
  <si>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</si>
  <si>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</si>
  <si>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</si>
  <si>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</si>
  <si>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</si>
  <si>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</si>
  <si>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</si>
  <si>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</si>
  <si>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</si>
  <si>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</si>
  <si>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</si>
  <si>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</si>
  <si>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</si>
  <si>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</si>
  <si>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</si>
  <si>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</si>
  <si>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</si>
  <si>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</si>
  <si>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</si>
  <si>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</si>
  <si>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</si>
  <si>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</si>
  <si>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</si>
  <si>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</si>
  <si>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</si>
  <si>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</si>
  <si>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</si>
  <si>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</si>
  <si>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</si>
  <si>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</si>
  <si>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</si>
  <si>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</si>
  <si>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</si>
  <si>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</si>
  <si>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</si>
  <si>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</si>
  <si>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</si>
  <si>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</si>
  <si>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</si>
  <si>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</si>
  <si>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</si>
  <si>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</si>
  <si>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</si>
  <si>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</si>
  <si>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別府市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</si>
  <si>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</si>
  <si>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</si>
  <si>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</si>
  <si>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</si>
  <si>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</si>
  <si>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</si>
  <si>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</si>
  <si>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</si>
  <si>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</si>
  <si>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</si>
  <si>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</si>
  <si>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</si>
  <si>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</si>
  <si>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</si>
  <si>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</si>
  <si>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</si>
  <si>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</si>
  <si>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</si>
  <si>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</si>
  <si>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</si>
  <si>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</si>
  <si>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</si>
  <si>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</si>
  <si>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</si>
  <si>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</si>
  <si>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</si>
  <si>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</si>
  <si>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</si>
  <si>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</si>
  <si>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</si>
  <si>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</si>
  <si>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</si>
  <si>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</si>
  <si>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</si>
  <si>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</si>
  <si>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</si>
  <si>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</si>
  <si>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</si>
  <si>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</si>
  <si>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</si>
  <si>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</si>
  <si>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</si>
  <si>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</si>
  <si>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</si>
  <si>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</si>
  <si>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</si>
  <si>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</si>
  <si>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</si>
  <si>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</si>
  <si>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</si>
  <si>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</si>
  <si>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</si>
  <si>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</si>
  <si>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</si>
  <si>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</si>
  <si>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</si>
  <si>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</si>
  <si>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</si>
  <si>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</si>
  <si>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</si>
  <si>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</si>
  <si>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</si>
  <si>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</si>
  <si>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</si>
  <si>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</si>
  <si>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</si>
  <si>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</si>
  <si>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</si>
  <si>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</si>
  <si>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</si>
  <si>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</si>
  <si>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</si>
  <si>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</si>
  <si>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</si>
  <si>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</si>
  <si>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</si>
  <si>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</si>
  <si>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</si>
  <si>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</si>
  <si>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</si>
  <si>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</si>
  <si>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</si>
  <si>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</si>
  <si>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</si>
  <si>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</si>
  <si>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</si>
  <si>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</si>
  <si>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</si>
  <si>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</si>
  <si>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</si>
  <si>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</si>
  <si>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</si>
  <si>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</si>
  <si>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</si>
  <si>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</si>
  <si>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</si>
  <si>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</si>
  <si>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</si>
  <si>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</si>
  <si>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</si>
  <si>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</si>
  <si>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</si>
  <si>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</si>
  <si>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</si>
  <si>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</si>
  <si>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</si>
  <si>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</si>
  <si>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</si>
  <si>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</si>
  <si>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</si>
  <si>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</si>
  <si>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</si>
  <si>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大分県別府市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</si>
  <si>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</si>
  <si>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</si>
  <si>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</si>
  <si>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</si>
  <si>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</si>
  <si>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</si>
  <si>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</si>
  <si>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</si>
  <si>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</si>
  <si>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</si>
  <si>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</si>
  <si>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</si>
  <si>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</si>
  <si>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</si>
  <si>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</si>
  <si>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</si>
  <si>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</si>
  <si>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</si>
  <si>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</si>
  <si>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</si>
  <si>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</si>
  <si>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</si>
  <si>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</si>
  <si>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</si>
  <si>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</si>
  <si>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</si>
  <si>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</si>
  <si>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</si>
  <si>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</si>
  <si>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</si>
  <si>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</si>
  <si>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</si>
  <si>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</si>
  <si>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</si>
  <si>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</si>
  <si>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</si>
  <si>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</si>
  <si>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</si>
  <si>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</si>
  <si>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</si>
  <si>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</si>
  <si>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</si>
  <si>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</si>
  <si>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</si>
  <si>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</si>
  <si>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</si>
  <si>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</si>
  <si>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</si>
  <si>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</si>
  <si>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</si>
  <si>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</si>
  <si>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</si>
  <si>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</si>
  <si>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</si>
  <si>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</si>
  <si>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</si>
  <si>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</si>
  <si>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</si>
  <si>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</si>
  <si>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</si>
  <si>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</si>
  <si>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</si>
  <si>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</si>
  <si>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</si>
  <si>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</si>
  <si>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</si>
  <si>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</si>
  <si>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</si>
  <si>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</si>
  <si>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</si>
  <si>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</si>
  <si>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</si>
  <si>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</si>
  <si>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</si>
  <si>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</si>
  <si>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</si>
  <si>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</si>
  <si>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</si>
  <si>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</si>
  <si>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</si>
  <si>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</si>
  <si>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</si>
  <si>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</si>
  <si>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</si>
  <si>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</si>
  <si>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</si>
  <si>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</si>
  <si>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</si>
  <si>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</si>
  <si>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</si>
  <si>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</si>
  <si>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</si>
  <si>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</si>
  <si>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</si>
  <si>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</si>
  <si>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</si>
  <si>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</si>
  <si>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</si>
  <si>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</si>
  <si>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</si>
  <si>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</si>
  <si>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</si>
  <si>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</si>
  <si>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</si>
  <si>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</si>
  <si>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</si>
  <si>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</si>
  <si>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</si>
  <si>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</si>
  <si>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</si>
  <si>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</si>
  <si>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</si>
  <si>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</si>
  <si>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</si>
  <si>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</si>
  <si>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</si>
  <si>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</si>
  <si>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</si>
  <si>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</si>
  <si>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</si>
  <si>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</si>
  <si>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</si>
  <si>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</si>
  <si>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</si>
  <si>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</si>
  <si>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</si>
  <si>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</si>
  <si>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</si>
  <si>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</si>
  <si>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</si>
  <si>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</si>
  <si>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</si>
  <si>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</si>
  <si>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</si>
  <si>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</si>
  <si>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</si>
  <si>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</si>
  <si>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</si>
  <si>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</si>
  <si>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</si>
  <si>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</si>
  <si>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</si>
  <si>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</si>
  <si>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</si>
  <si>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</si>
  <si>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</si>
  <si>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</si>
  <si>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</si>
  <si>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大分県別府市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</si>
  <si>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</si>
  <si>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</si>
  <si>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</si>
  <si>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</si>
  <si>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</si>
  <si>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</si>
  <si>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</si>
  <si>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</si>
  <si>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</si>
  <si>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</si>
  <si>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</si>
  <si>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</si>
  <si>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</si>
  <si>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</si>
  <si>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</si>
  <si>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</si>
  <si>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</si>
  <si>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</si>
  <si>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</si>
  <si>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</si>
  <si>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</si>
  <si>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</si>
  <si>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</si>
  <si>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</si>
  <si>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</si>
  <si>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</si>
  <si>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</si>
  <si>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</si>
  <si>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</si>
  <si>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</si>
  <si>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</si>
  <si>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</si>
  <si>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</si>
  <si>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</si>
  <si>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</si>
  <si>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</si>
  <si>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</si>
  <si>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競輪事業特別会計</t>
    <phoneticPr fontId="5"/>
  </si>
  <si>
    <t>水道事業会計</t>
    <phoneticPr fontId="5"/>
  </si>
  <si>
    <t>法適用企業</t>
    <phoneticPr fontId="5"/>
  </si>
  <si>
    <t>公共下水道事業特別会計</t>
    <phoneticPr fontId="5"/>
  </si>
  <si>
    <t>法非適用企業</t>
    <phoneticPr fontId="5"/>
  </si>
  <si>
    <t>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</si>
  <si>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</si>
  <si>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</si>
  <si>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</si>
  <si>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</si>
  <si>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</si>
  <si>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</si>
  <si>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</si>
  <si>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</si>
  <si>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</si>
  <si>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</si>
  <si>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</si>
  <si>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</si>
  <si>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</si>
  <si>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</si>
  <si>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</si>
  <si>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</si>
  <si>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</si>
  <si>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</si>
  <si>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</si>
  <si>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</si>
  <si>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</si>
  <si>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</si>
  <si>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</si>
  <si>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</si>
  <si>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</si>
  <si>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</si>
  <si>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</si>
  <si>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</si>
  <si>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</si>
  <si>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</si>
  <si>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</si>
  <si>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</si>
  <si>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</si>
  <si>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</si>
  <si>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</si>
  <si>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</si>
  <si>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</si>
  <si>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</si>
  <si>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</si>
  <si>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</si>
  <si>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</si>
  <si>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</si>
  <si>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</si>
  <si>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</si>
  <si>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</si>
  <si>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</si>
  <si>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</si>
  <si>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</si>
  <si>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</si>
  <si>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</si>
  <si>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</si>
  <si>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</si>
  <si>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</si>
  <si>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</si>
  <si>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</si>
  <si>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</si>
  <si>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</si>
  <si>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</si>
  <si>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</si>
  <si>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</si>
  <si>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</si>
  <si>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</si>
  <si>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</si>
  <si>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</si>
  <si>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</si>
  <si>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</si>
  <si>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</si>
  <si>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</si>
  <si>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</si>
  <si>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</si>
  <si>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</si>
  <si>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</si>
  <si>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</si>
  <si>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</si>
  <si>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</si>
  <si>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</si>
  <si>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</si>
  <si>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</si>
  <si>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</si>
  <si>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</si>
  <si>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</si>
  <si>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</si>
  <si>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</si>
  <si>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</si>
  <si>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</si>
  <si>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</si>
  <si>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</si>
  <si>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</si>
  <si>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</si>
  <si>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</si>
  <si>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</si>
  <si>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</si>
  <si>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</si>
  <si>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</si>
  <si>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</si>
  <si>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</si>
  <si>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</si>
  <si>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</si>
  <si>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</si>
  <si>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</si>
  <si>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</si>
  <si>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</si>
  <si>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</si>
  <si>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</si>
  <si>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</si>
  <si>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</si>
  <si>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</si>
  <si>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</si>
  <si>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</si>
  <si>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</si>
  <si>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</si>
  <si>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</si>
  <si>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</si>
  <si>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</si>
  <si>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</si>
  <si>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</si>
  <si>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</si>
  <si>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</si>
  <si>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</si>
  <si>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</si>
  <si>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</si>
  <si>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</si>
  <si>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</si>
  <si>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</si>
  <si>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</si>
  <si>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</si>
  <si>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</si>
  <si>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</si>
  <si>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</si>
  <si>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</si>
  <si>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</si>
  <si>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</si>
  <si>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</si>
  <si>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</si>
  <si>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</si>
  <si>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</si>
  <si>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3.10</t>
  </si>
  <si>
    <t>水道事業会計</t>
  </si>
  <si>
    <t>一般会計</t>
  </si>
  <si>
    <t>競輪事業特別会計</t>
  </si>
  <si>
    <t>国民健康保険事業特別会計</t>
  </si>
  <si>
    <t>▲ 0.61</t>
  </si>
  <si>
    <t>▲ 0.30</t>
  </si>
  <si>
    <t>▲ 0.14</t>
  </si>
  <si>
    <t>介護保険事業特別会計</t>
  </si>
  <si>
    <t>公共下水道事業特別会計</t>
  </si>
  <si>
    <t>後期高齢者医療特別会計</t>
  </si>
  <si>
    <t>公共用地先行取得事業特別会計</t>
  </si>
  <si>
    <t>その他会計（赤字）</t>
  </si>
  <si>
    <t>その他会計（黒字）</t>
  </si>
  <si>
    <t>一般財団法人別府市綜合振興センター</t>
    <rPh sb="0" eb="2">
      <t>イッパン</t>
    </rPh>
    <rPh sb="2" eb="4">
      <t>ザイダン</t>
    </rPh>
    <rPh sb="4" eb="6">
      <t>ホウジン</t>
    </rPh>
    <rPh sb="6" eb="9">
      <t>ベップシ</t>
    </rPh>
    <rPh sb="9" eb="11">
      <t>ソウゴウ</t>
    </rPh>
    <rPh sb="11" eb="13">
      <t>シンコウ</t>
    </rPh>
    <phoneticPr fontId="5"/>
  </si>
  <si>
    <t>一般財団法人大分県東部勤労者福祉サービスセンター</t>
    <rPh sb="0" eb="2">
      <t>イッパン</t>
    </rPh>
    <rPh sb="2" eb="4">
      <t>ザイダン</t>
    </rPh>
    <rPh sb="4" eb="6">
      <t>ホウジン</t>
    </rPh>
    <rPh sb="6" eb="9">
      <t>オオイタケン</t>
    </rPh>
    <rPh sb="9" eb="11">
      <t>トウブ</t>
    </rPh>
    <rPh sb="11" eb="14">
      <t>キンロウシャ</t>
    </rPh>
    <rPh sb="14" eb="16">
      <t>フクシ</t>
    </rPh>
    <phoneticPr fontId="5"/>
  </si>
  <si>
    <t>株式会社別府扇山ゴルフ場</t>
    <rPh sb="0" eb="2">
      <t>カブシキ</t>
    </rPh>
    <rPh sb="2" eb="4">
      <t>カイシャ</t>
    </rPh>
    <rPh sb="4" eb="6">
      <t>ベップ</t>
    </rPh>
    <rPh sb="6" eb="7">
      <t>オウギ</t>
    </rPh>
    <rPh sb="7" eb="8">
      <t>ヤマ</t>
    </rPh>
    <rPh sb="11" eb="12">
      <t>バ</t>
    </rPh>
    <phoneticPr fontId="5"/>
  </si>
  <si>
    <t>別府市公設市場精算株式会社</t>
    <rPh sb="0" eb="3">
      <t>ベップシ</t>
    </rPh>
    <rPh sb="3" eb="5">
      <t>コウセツ</t>
    </rPh>
    <rPh sb="5" eb="7">
      <t>イチバ</t>
    </rPh>
    <rPh sb="7" eb="9">
      <t>セイサン</t>
    </rPh>
    <rPh sb="9" eb="11">
      <t>カブシキ</t>
    </rPh>
    <rPh sb="11" eb="13">
      <t>カイシャ</t>
    </rPh>
    <phoneticPr fontId="5"/>
  </si>
  <si>
    <t>大分県市町村会館管理組合</t>
    <rPh sb="0" eb="3">
      <t>オオイタケン</t>
    </rPh>
    <rPh sb="3" eb="6">
      <t>シチョウソン</t>
    </rPh>
    <rPh sb="6" eb="8">
      <t>カイカン</t>
    </rPh>
    <rPh sb="8" eb="10">
      <t>カンリ</t>
    </rPh>
    <rPh sb="10" eb="12">
      <t>クミアイ</t>
    </rPh>
    <phoneticPr fontId="2"/>
  </si>
  <si>
    <t>別杵速見地域広域市町村圏事務組合（一般会計）</t>
    <rPh sb="0" eb="2">
      <t>ベッキ</t>
    </rPh>
    <rPh sb="2" eb="4">
      <t>ハヤミ</t>
    </rPh>
    <rPh sb="4" eb="6">
      <t>チイキ</t>
    </rPh>
    <rPh sb="6" eb="8">
      <t>コウイキ</t>
    </rPh>
    <rPh sb="8" eb="11">
      <t>シチョウソン</t>
    </rPh>
    <rPh sb="11" eb="12">
      <t>ケン</t>
    </rPh>
    <rPh sb="12" eb="14">
      <t>ジム</t>
    </rPh>
    <rPh sb="14" eb="16">
      <t>クミアイ</t>
    </rPh>
    <rPh sb="17" eb="19">
      <t>イッパン</t>
    </rPh>
    <rPh sb="19" eb="21">
      <t>カイケイ</t>
    </rPh>
    <phoneticPr fontId="2"/>
  </si>
  <si>
    <t>別杵速見地域広域市町村圏事務組合（秋草葬祭場事業特別会計）</t>
    <rPh sb="0" eb="2">
      <t>ベッキ</t>
    </rPh>
    <rPh sb="2" eb="4">
      <t>ハヤミ</t>
    </rPh>
    <rPh sb="4" eb="6">
      <t>チイキ</t>
    </rPh>
    <rPh sb="6" eb="8">
      <t>コウイキ</t>
    </rPh>
    <rPh sb="8" eb="11">
      <t>シチョウソン</t>
    </rPh>
    <rPh sb="11" eb="12">
      <t>ケン</t>
    </rPh>
    <rPh sb="12" eb="14">
      <t>ジム</t>
    </rPh>
    <rPh sb="14" eb="16">
      <t>クミアイ</t>
    </rPh>
    <rPh sb="17" eb="18">
      <t>アキ</t>
    </rPh>
    <rPh sb="18" eb="19">
      <t>クサ</t>
    </rPh>
    <rPh sb="19" eb="22">
      <t>ソウサイジョウ</t>
    </rPh>
    <rPh sb="22" eb="24">
      <t>ジギョウ</t>
    </rPh>
    <rPh sb="24" eb="26">
      <t>トクベツ</t>
    </rPh>
    <rPh sb="26" eb="28">
      <t>カイケイ</t>
    </rPh>
    <phoneticPr fontId="2"/>
  </si>
  <si>
    <t>別杵速見地域広域市町村圏事務組合（藤ヶ谷清掃センター事業特別会計）</t>
    <rPh sb="0" eb="2">
      <t>ベッキ</t>
    </rPh>
    <rPh sb="2" eb="4">
      <t>ハヤミ</t>
    </rPh>
    <rPh sb="4" eb="6">
      <t>チイキ</t>
    </rPh>
    <rPh sb="6" eb="8">
      <t>コウイキ</t>
    </rPh>
    <rPh sb="8" eb="11">
      <t>シチョウソン</t>
    </rPh>
    <rPh sb="11" eb="12">
      <t>ケン</t>
    </rPh>
    <rPh sb="12" eb="14">
      <t>ジム</t>
    </rPh>
    <rPh sb="14" eb="16">
      <t>クミアイ</t>
    </rPh>
    <rPh sb="17" eb="20">
      <t>フジガタニ</t>
    </rPh>
    <rPh sb="20" eb="22">
      <t>セイソウ</t>
    </rPh>
    <rPh sb="26" eb="28">
      <t>ジギョウ</t>
    </rPh>
    <rPh sb="28" eb="30">
      <t>トクベツ</t>
    </rPh>
    <rPh sb="30" eb="32">
      <t>カイケイ</t>
    </rPh>
    <phoneticPr fontId="2"/>
  </si>
  <si>
    <t>別杵速見地域広域市町村圏事務組合（介護認定審査会事業特別会計）</t>
    <rPh sb="0" eb="2">
      <t>ベッキ</t>
    </rPh>
    <rPh sb="2" eb="4">
      <t>ハヤミ</t>
    </rPh>
    <rPh sb="4" eb="6">
      <t>チイキ</t>
    </rPh>
    <rPh sb="6" eb="8">
      <t>コウイキ</t>
    </rPh>
    <rPh sb="8" eb="11">
      <t>シチョウソン</t>
    </rPh>
    <rPh sb="11" eb="12">
      <t>ケン</t>
    </rPh>
    <rPh sb="12" eb="14">
      <t>ジム</t>
    </rPh>
    <rPh sb="14" eb="16">
      <t>クミアイ</t>
    </rPh>
    <rPh sb="17" eb="19">
      <t>カイゴ</t>
    </rPh>
    <rPh sb="19" eb="21">
      <t>ニンテイ</t>
    </rPh>
    <rPh sb="21" eb="24">
      <t>シンサカイ</t>
    </rPh>
    <rPh sb="24" eb="26">
      <t>ジギョウ</t>
    </rPh>
    <rPh sb="26" eb="28">
      <t>トクベツ</t>
    </rPh>
    <rPh sb="28" eb="30">
      <t>カイケイ</t>
    </rPh>
    <phoneticPr fontId="2"/>
  </si>
  <si>
    <t>別杵速見地域広域市町村圏事務組合（普通会計）</t>
    <rPh sb="0" eb="2">
      <t>ベッキ</t>
    </rPh>
    <rPh sb="2" eb="4">
      <t>ハヤミ</t>
    </rPh>
    <rPh sb="4" eb="6">
      <t>チイキ</t>
    </rPh>
    <rPh sb="6" eb="8">
      <t>コウイキ</t>
    </rPh>
    <rPh sb="8" eb="11">
      <t>シチョウソン</t>
    </rPh>
    <rPh sb="11" eb="12">
      <t>ケン</t>
    </rPh>
    <rPh sb="12" eb="14">
      <t>ジム</t>
    </rPh>
    <rPh sb="14" eb="16">
      <t>クミアイ</t>
    </rPh>
    <rPh sb="17" eb="19">
      <t>フツウ</t>
    </rPh>
    <rPh sb="19" eb="21">
      <t>カイケイ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</si>
  <si>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</si>
  <si>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</si>
  <si>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</si>
  <si>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基金から1327百万円繰入</t>
    <rPh sb="0" eb="2">
      <t>キキン</t>
    </rPh>
    <rPh sb="8" eb="10">
      <t>ヒャクマン</t>
    </rPh>
    <rPh sb="10" eb="11">
      <t>エン</t>
    </rPh>
    <rPh sb="11" eb="13">
      <t>クリイレ</t>
    </rPh>
    <phoneticPr fontId="2"/>
  </si>
  <si>
    <t>基金から1百万円繰入</t>
    <rPh sb="0" eb="2">
      <t>キキン</t>
    </rPh>
    <rPh sb="5" eb="8">
      <t>ヒャクマンエン</t>
    </rPh>
    <rPh sb="8" eb="10">
      <t>クリイレ</t>
    </rPh>
    <phoneticPr fontId="2"/>
  </si>
  <si>
    <t>基金から49百万円繰入</t>
    <rPh sb="0" eb="2">
      <t>キキン</t>
    </rPh>
    <rPh sb="6" eb="9">
      <t>ヒャクマンエン</t>
    </rPh>
    <rPh sb="9" eb="11">
      <t>クリイレ</t>
    </rPh>
    <phoneticPr fontId="2"/>
  </si>
  <si>
    <t>基金からの繰入なし</t>
    <rPh sb="0" eb="2">
      <t>キキン</t>
    </rPh>
    <rPh sb="5" eb="7">
      <t>クリイレ</t>
    </rPh>
    <phoneticPr fontId="2"/>
  </si>
  <si>
    <t>基金から6百万円繰入</t>
    <rPh sb="0" eb="2">
      <t>キキン</t>
    </rPh>
    <rPh sb="5" eb="8">
      <t>ヒャクマンエン</t>
    </rPh>
    <rPh sb="8" eb="10">
      <t>クリイレ</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</si>
  <si>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</si>
  <si>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</si>
  <si>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</si>
  <si>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</si>
  <si>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</si>
  <si>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</si>
  <si>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</si>
  <si>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</si>
  <si>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</si>
  <si>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</si>
  <si>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</si>
  <si>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</si>
  <si>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・将来負担比率はなしとなっており、良好な状況を保っている。有形固定資産減価償却率は全国平均と比較して高い水準であるため、公共施設の長寿命化、統廃合などに取り組む。</t>
    <rPh sb="1" eb="3">
      <t>ショウライ</t>
    </rPh>
    <rPh sb="3" eb="5">
      <t>フタン</t>
    </rPh>
    <rPh sb="5" eb="7">
      <t>ヒリツ</t>
    </rPh>
    <rPh sb="17" eb="19">
      <t>リョウコウ</t>
    </rPh>
    <rPh sb="20" eb="22">
      <t>ジョウキョウ</t>
    </rPh>
    <rPh sb="23" eb="24">
      <t>タモ</t>
    </rPh>
    <rPh sb="29" eb="31">
      <t>ユウケイ</t>
    </rPh>
    <rPh sb="31" eb="33">
      <t>コテイ</t>
    </rPh>
    <rPh sb="33" eb="35">
      <t>シサン</t>
    </rPh>
    <rPh sb="35" eb="37">
      <t>ゲンカ</t>
    </rPh>
    <rPh sb="37" eb="40">
      <t>ショウキャクリツ</t>
    </rPh>
    <rPh sb="41" eb="43">
      <t>ゼンコク</t>
    </rPh>
    <rPh sb="43" eb="45">
      <t>ヘイキン</t>
    </rPh>
    <rPh sb="46" eb="48">
      <t>ヒカク</t>
    </rPh>
    <rPh sb="50" eb="51">
      <t>タカ</t>
    </rPh>
    <rPh sb="52" eb="54">
      <t>スイジュン</t>
    </rPh>
    <rPh sb="60" eb="62">
      <t>コウキョウ</t>
    </rPh>
    <rPh sb="62" eb="64">
      <t>シセツ</t>
    </rPh>
    <rPh sb="65" eb="66">
      <t>チョウ</t>
    </rPh>
    <rPh sb="66" eb="69">
      <t>ジュミョウカ</t>
    </rPh>
    <rPh sb="70" eb="73">
      <t>トウハイゴウ</t>
    </rPh>
    <rPh sb="76" eb="77">
      <t>ト</t>
    </rPh>
    <rPh sb="78" eb="79">
      <t>ク</t>
    </rPh>
    <phoneticPr fontId="5"/>
  </si>
  <si>
    <t>　将来負担比率については、将来負担額から充当可能財源等を控除した分子がマイナスとなり、前年度に引き続きなしとなっている。実質公債費比率については、類似団体と比較しても良好な状況であり、年々減少しているものの、今後、し尿処理場更新事業や中学校統合事業などの大型事業により、市債の発行に伴う公債費比率の上昇が想定されることから、交付税措置のある市債の計画的な活用を図るとともに、自主財源の確保、事業の見直しや精査による事業費の削減により、適正な財政運営に努める。</t>
    <rPh sb="1" eb="3">
      <t>ショウライ</t>
    </rPh>
    <rPh sb="3" eb="5">
      <t>フタン</t>
    </rPh>
    <rPh sb="5" eb="7">
      <t>ヒリツ</t>
    </rPh>
    <rPh sb="13" eb="15">
      <t>ショウライ</t>
    </rPh>
    <rPh sb="15" eb="17">
      <t>フタン</t>
    </rPh>
    <rPh sb="17" eb="18">
      <t>ガク</t>
    </rPh>
    <rPh sb="20" eb="22">
      <t>ジュウトウ</t>
    </rPh>
    <rPh sb="22" eb="24">
      <t>カノウ</t>
    </rPh>
    <rPh sb="24" eb="27">
      <t>ザイゲントウ</t>
    </rPh>
    <rPh sb="28" eb="30">
      <t>コウジョ</t>
    </rPh>
    <rPh sb="32" eb="34">
      <t>ブンシ</t>
    </rPh>
    <rPh sb="43" eb="46">
      <t>ゼンネンド</t>
    </rPh>
    <rPh sb="47" eb="48">
      <t>ヒ</t>
    </rPh>
    <rPh sb="49" eb="50">
      <t>ツヅ</t>
    </rPh>
    <rPh sb="60" eb="62">
      <t>ジッシツ</t>
    </rPh>
    <rPh sb="62" eb="65">
      <t>コウサイヒ</t>
    </rPh>
    <rPh sb="65" eb="67">
      <t>ヒリツ</t>
    </rPh>
    <rPh sb="73" eb="75">
      <t>ルイジ</t>
    </rPh>
    <rPh sb="75" eb="77">
      <t>ダンタイ</t>
    </rPh>
    <rPh sb="78" eb="80">
      <t>ヒカク</t>
    </rPh>
    <rPh sb="83" eb="85">
      <t>リョウコウ</t>
    </rPh>
    <rPh sb="86" eb="88">
      <t>ジョウキョウ</t>
    </rPh>
    <rPh sb="92" eb="94">
      <t>ネンネン</t>
    </rPh>
    <rPh sb="94" eb="96">
      <t>ゲンショウ</t>
    </rPh>
    <rPh sb="104" eb="106">
      <t>コンゴ</t>
    </rPh>
    <rPh sb="108" eb="109">
      <t>ニョウ</t>
    </rPh>
    <rPh sb="109" eb="112">
      <t>ショリジョウ</t>
    </rPh>
    <rPh sb="112" eb="114">
      <t>コウシン</t>
    </rPh>
    <rPh sb="114" eb="116">
      <t>ジギョウ</t>
    </rPh>
    <rPh sb="117" eb="120">
      <t>チュウガッコウ</t>
    </rPh>
    <rPh sb="120" eb="122">
      <t>トウゴウ</t>
    </rPh>
    <rPh sb="122" eb="124">
      <t>ジギョウ</t>
    </rPh>
    <rPh sb="127" eb="129">
      <t>オオガタ</t>
    </rPh>
    <rPh sb="129" eb="131">
      <t>ジギョウ</t>
    </rPh>
    <rPh sb="135" eb="137">
      <t>シサイ</t>
    </rPh>
    <rPh sb="138" eb="140">
      <t>ハッコウ</t>
    </rPh>
    <rPh sb="141" eb="142">
      <t>トモナ</t>
    </rPh>
    <rPh sb="143" eb="146">
      <t>コウサイヒ</t>
    </rPh>
    <rPh sb="146" eb="148">
      <t>ヒリツ</t>
    </rPh>
    <rPh sb="149" eb="151">
      <t>ジョウショウ</t>
    </rPh>
    <rPh sb="152" eb="154">
      <t>ソウテイ</t>
    </rPh>
    <rPh sb="162" eb="165">
      <t>コウフゼイ</t>
    </rPh>
    <rPh sb="165" eb="167">
      <t>ソチ</t>
    </rPh>
    <rPh sb="170" eb="172">
      <t>シサイ</t>
    </rPh>
    <rPh sb="173" eb="176">
      <t>ケイカクテキ</t>
    </rPh>
    <rPh sb="177" eb="179">
      <t>カツヨウ</t>
    </rPh>
    <rPh sb="180" eb="181">
      <t>ハカ</t>
    </rPh>
    <rPh sb="187" eb="189">
      <t>ジシュ</t>
    </rPh>
    <rPh sb="189" eb="191">
      <t>ザイゲン</t>
    </rPh>
    <rPh sb="192" eb="194">
      <t>カクホ</t>
    </rPh>
    <rPh sb="195" eb="197">
      <t>ジギョウ</t>
    </rPh>
    <rPh sb="198" eb="200">
      <t>ミナオ</t>
    </rPh>
    <rPh sb="202" eb="204">
      <t>セイサ</t>
    </rPh>
    <rPh sb="207" eb="210">
      <t>ジギョウヒ</t>
    </rPh>
    <rPh sb="211" eb="213">
      <t>サクゲン</t>
    </rPh>
    <rPh sb="217" eb="219">
      <t>テキセイ</t>
    </rPh>
    <rPh sb="220" eb="222">
      <t>ザイセイ</t>
    </rPh>
    <rPh sb="222" eb="224">
      <t>ウンエイ</t>
    </rPh>
    <rPh sb="225" eb="226">
      <t>ツト</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</si>
</sst>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
      <sz val="11"/>
      <color theme="1"/>
      <name val="ＭＳ Ｐゴシック"/>
      <family val="2"/>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extLst>
            <c:ext xmlns:c16="http://schemas.microsoft.com/office/drawing/2014/chart" uri="{C3380CC4-5D6E-409C-BE32-E72D297353CC}">
              <c16:uniqueId val="{00000000-E7B7-4E21-81E9-5A92217068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25268</c:v>
                </c:pt>
                <c:pt idx="1">
                  <c:v>29138</c:v>
                </c:pt>
                <c:pt idx="2">
                  <c:v>41025</c:v>
                </c:pt>
                <c:pt idx="3">
                  <c:v>39798</c:v>
                </c:pt>
                <c:pt idx="4">
                  <c:v>24691</c:v>
                </c:pt>
              </c:numCache>
            </c:numRef>
          </c:val>
          <c:smooth val="0"/>
          <c:extLst>
            <c:ext xmlns:c16="http://schemas.microsoft.com/office/drawing/2014/chart" uri="{C3380CC4-5D6E-409C-BE32-E72D297353CC}">
              <c16:uniqueId val="{00000001-E7B7-4E21-81E9-5A922170682C}"/>
            </c:ext>
          </c:extLst>
        </c:ser>
        <c:dLbls>
          <c:showLegendKey val="0"/>
          <c:showVal val="0"/>
          <c:showCatName val="0"/>
          <c:showSerName val="0"/>
          <c:showPercent val="0"/>
          <c:showBubbleSize val="0"/>
        </c:dLbls>
        <c:marker val="1"/>
        <c:smooth val="0"/>
        <c:axId val="107708416"/>
        <c:axId val="107709952"/>
      </c:lineChart>
      <c:catAx>
        <c:axId val="107708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709952"/>
        <c:crosses val="autoZero"/>
        <c:auto val="1"/>
        <c:lblAlgn val="ctr"/>
        <c:lblOffset val="100"/>
        <c:tickLblSkip val="1"/>
        <c:tickMarkSkip val="1"/>
        <c:noMultiLvlLbl val="0"/>
      </c:catAx>
      <c:valAx>
        <c:axId val="1077099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708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1.95</c:v>
                </c:pt>
                <c:pt idx="1">
                  <c:v>2.89</c:v>
                </c:pt>
                <c:pt idx="2">
                  <c:v>1.64</c:v>
                </c:pt>
                <c:pt idx="3">
                  <c:v>3.84</c:v>
                </c:pt>
                <c:pt idx="4">
                  <c:v>2.39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30.76</c:v>
                </c:pt>
                <c:pt idx="1">
                  <c:v>30.41</c:v>
                </c:pt>
                <c:pt idx="2">
                  <c:v>31.98</c:v>
                </c:pt>
                <c:pt idx="3">
                  <c:v>34.950000000000003</c:v>
                </c:pt>
                <c:pt idx="4">
                  <c:v>34.08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0214528"/>
        <c:axId val="110228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0.95</c:v>
                </c:pt>
                <c:pt idx="1">
                  <c:v>1.17</c:v>
                </c:pt>
                <c:pt idx="2">
                  <c:v>0.24</c:v>
                </c:pt>
                <c:pt idx="3">
                  <c:v>5.82</c:v>
                </c:pt>
                <c:pt idx="4">
                  <c:v>-3.1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0214528"/>
        <c:axId val="110228992"/>
      </c:lineChart>
      <c:catAx>
        <c:axId val="11021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228992"/>
        <c:crosses val="autoZero"/>
        <c:auto val="1"/>
        <c:lblAlgn val="ctr"/>
        <c:lblOffset val="100"/>
        <c:tickLblSkip val="1"/>
        <c:tickMarkSkip val="1"/>
        <c:noMultiLvlLbl val="0"/>
      </c:catAx>
      <c:valAx>
        <c:axId val="11022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1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0.86</c:v>
                </c:pt>
                <c:pt idx="2">
                  <c:v>#N/A</c:v>
                </c:pt>
                <c:pt idx="3">
                  <c:v>0.93</c:v>
                </c:pt>
                <c:pt idx="4">
                  <c:v>#N/A</c:v>
                </c:pt>
                <c:pt idx="5">
                  <c:v>0.6</c:v>
                </c:pt>
                <c:pt idx="6">
                  <c:v>#N/A</c:v>
                </c:pt>
                <c:pt idx="7">
                  <c:v>0.34</c:v>
                </c:pt>
                <c:pt idx="8">
                  <c:v>#N/A</c:v>
                </c:pt>
                <c:pt idx="9">
                  <c:v>0.09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0.28999999999999998</c:v>
                </c:pt>
                <c:pt idx="2">
                  <c:v>#N/A</c:v>
                </c:pt>
                <c:pt idx="3">
                  <c:v>0.52</c:v>
                </c:pt>
                <c:pt idx="4">
                  <c:v>#N/A</c:v>
                </c:pt>
                <c:pt idx="5">
                  <c:v>0.34</c:v>
                </c:pt>
                <c:pt idx="6">
                  <c:v>#N/A</c:v>
                </c:pt>
                <c:pt idx="7">
                  <c:v>0.61</c:v>
                </c:pt>
                <c:pt idx="8">
                  <c:v>#N/A</c:v>
                </c:pt>
                <c:pt idx="9">
                  <c:v>0.74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0.61</c:v>
                </c:pt>
                <c:pt idx="1">
                  <c:v>#N/A</c:v>
                </c:pt>
                <c:pt idx="2">
                  <c:v>#N/A</c:v>
                </c:pt>
                <c:pt idx="3">
                  <c:v>0.05</c:v>
                </c:pt>
                <c:pt idx="4">
                  <c:v>0.3</c:v>
                </c:pt>
                <c:pt idx="5">
                  <c:v>#N/A</c:v>
                </c:pt>
                <c:pt idx="6">
                  <c:v>0.14000000000000001</c:v>
                </c:pt>
                <c:pt idx="7">
                  <c:v>#N/A</c:v>
                </c:pt>
                <c:pt idx="8">
                  <c:v>#N/A</c:v>
                </c:pt>
                <c:pt idx="9">
                  <c:v>1.04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競輪事業特別会計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3.31</c:v>
                </c:pt>
                <c:pt idx="2">
                  <c:v>#N/A</c:v>
                </c:pt>
                <c:pt idx="3">
                  <c:v>3.84</c:v>
                </c:pt>
                <c:pt idx="4">
                  <c:v>#N/A</c:v>
                </c:pt>
                <c:pt idx="5">
                  <c:v>2.44</c:v>
                </c:pt>
                <c:pt idx="6">
                  <c:v>#N/A</c:v>
                </c:pt>
                <c:pt idx="7">
                  <c:v>1.67</c:v>
                </c:pt>
                <c:pt idx="8">
                  <c:v>#N/A</c:v>
                </c:pt>
                <c:pt idx="9">
                  <c:v>1.56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1.94</c:v>
                </c:pt>
                <c:pt idx="2">
                  <c:v>#N/A</c:v>
                </c:pt>
                <c:pt idx="3">
                  <c:v>2.89</c:v>
                </c:pt>
                <c:pt idx="4">
                  <c:v>#N/A</c:v>
                </c:pt>
                <c:pt idx="5">
                  <c:v>1.64</c:v>
                </c:pt>
                <c:pt idx="6">
                  <c:v>#N/A</c:v>
                </c:pt>
                <c:pt idx="7">
                  <c:v>3.83</c:v>
                </c:pt>
                <c:pt idx="8">
                  <c:v>#N/A</c:v>
                </c:pt>
                <c:pt idx="9">
                  <c:v>2.39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8.93</c:v>
                </c:pt>
                <c:pt idx="2">
                  <c:v>#N/A</c:v>
                </c:pt>
                <c:pt idx="3">
                  <c:v>7.91</c:v>
                </c:pt>
                <c:pt idx="4">
                  <c:v>#N/A</c:v>
                </c:pt>
                <c:pt idx="5">
                  <c:v>6.49</c:v>
                </c:pt>
                <c:pt idx="6">
                  <c:v>#N/A</c:v>
                </c:pt>
                <c:pt idx="7">
                  <c:v>6.74</c:v>
                </c:pt>
                <c:pt idx="8">
                  <c:v>#N/A</c:v>
                </c:pt>
                <c:pt idx="9">
                  <c:v>7.33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6418048"/>
        <c:axId val="116419584"/>
      </c:barChart>
      <c:catAx>
        <c:axId val="11641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419584"/>
        <c:crosses val="autoZero"/>
        <c:auto val="1"/>
        <c:lblAlgn val="ctr"/>
        <c:lblOffset val="100"/>
        <c:tickLblSkip val="1"/>
        <c:tickMarkSkip val="1"/>
        <c:noMultiLvlLbl val="0"/>
      </c:catAx>
      <c:valAx>
        <c:axId val="11641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18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2783</c:v>
                </c:pt>
                <c:pt idx="5">
                  <c:v>2898</c:v>
                </c:pt>
                <c:pt idx="8">
                  <c:v>3026</c:v>
                </c:pt>
                <c:pt idx="11">
                  <c:v>2954</c:v>
                </c:pt>
                <c:pt idx="14">
                  <c:v>3184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2</c:v>
                </c:pt>
                <c:pt idx="9">
                  <c:v>1</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23</c:v>
                </c:pt>
                <c:pt idx="3">
                  <c:v>15</c:v>
                </c:pt>
                <c:pt idx="6">
                  <c:v>29</c:v>
                </c:pt>
                <c:pt idx="9">
                  <c:v>59</c:v>
                </c:pt>
                <c:pt idx="12">
                  <c:v>161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209</c:v>
                </c:pt>
                <c:pt idx="3">
                  <c:v>211</c:v>
                </c:pt>
                <c:pt idx="6">
                  <c:v>234</c:v>
                </c:pt>
                <c:pt idx="9">
                  <c:v>218</c:v>
                </c:pt>
                <c:pt idx="12">
                  <c:v>219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3199</c:v>
                </c:pt>
                <c:pt idx="3">
                  <c:v>3183</c:v>
                </c:pt>
                <c:pt idx="6">
                  <c:v>3241</c:v>
                </c:pt>
                <c:pt idx="9">
                  <c:v>3195</c:v>
                </c:pt>
                <c:pt idx="12">
                  <c:v>3352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269376"/>
        <c:axId val="3271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648</c:v>
                </c:pt>
                <c:pt idx="2">
                  <c:v>#N/A</c:v>
                </c:pt>
                <c:pt idx="3">
                  <c:v>#N/A</c:v>
                </c:pt>
                <c:pt idx="4">
                  <c:v>511</c:v>
                </c:pt>
                <c:pt idx="5">
                  <c:v>#N/A</c:v>
                </c:pt>
                <c:pt idx="6">
                  <c:v>#N/A</c:v>
                </c:pt>
                <c:pt idx="7">
                  <c:v>480</c:v>
                </c:pt>
                <c:pt idx="8">
                  <c:v>#N/A</c:v>
                </c:pt>
                <c:pt idx="9">
                  <c:v>#N/A</c:v>
                </c:pt>
                <c:pt idx="10">
                  <c:v>519</c:v>
                </c:pt>
                <c:pt idx="11">
                  <c:v>#N/A</c:v>
                </c:pt>
                <c:pt idx="12">
                  <c:v>#N/A</c:v>
                </c:pt>
                <c:pt idx="13">
                  <c:v>548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269376"/>
        <c:axId val="3271296"/>
      </c:lineChart>
      <c:catAx>
        <c:axId val="326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71296"/>
        <c:crosses val="autoZero"/>
        <c:auto val="1"/>
        <c:lblAlgn val="ctr"/>
        <c:lblOffset val="100"/>
        <c:tickLblSkip val="1"/>
        <c:tickMarkSkip val="1"/>
        <c:noMultiLvlLbl val="0"/>
      </c:catAx>
      <c:valAx>
        <c:axId val="327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27368</c:v>
                </c:pt>
                <c:pt idx="5">
                  <c:v>29519</c:v>
                </c:pt>
                <c:pt idx="8">
                  <c:v>30810</c:v>
                </c:pt>
                <c:pt idx="11">
                  <c:v>31989</c:v>
                </c:pt>
                <c:pt idx="14">
                  <c:v>31556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7949</c:v>
                </c:pt>
                <c:pt idx="5">
                  <c:v>7585</c:v>
                </c:pt>
                <c:pt idx="8">
                  <c:v>7119</c:v>
                </c:pt>
                <c:pt idx="11">
                  <c:v>6961</c:v>
                </c:pt>
                <c:pt idx="14">
                  <c:v>6865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12610</c:v>
                </c:pt>
                <c:pt idx="5">
                  <c:v>12519</c:v>
                </c:pt>
                <c:pt idx="8">
                  <c:v>13412</c:v>
                </c:pt>
                <c:pt idx="11">
                  <c:v>14725</c:v>
                </c:pt>
                <c:pt idx="14">
                  <c:v>14521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4</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7400</c:v>
                </c:pt>
                <c:pt idx="3">
                  <c:v>7038</c:v>
                </c:pt>
                <c:pt idx="6">
                  <c:v>6527</c:v>
                </c:pt>
                <c:pt idx="9">
                  <c:v>6433</c:v>
                </c:pt>
                <c:pt idx="12">
                  <c:v>6397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1748</c:v>
                </c:pt>
                <c:pt idx="3">
                  <c:v>4082</c:v>
                </c:pt>
                <c:pt idx="6">
                  <c:v>4646</c:v>
                </c:pt>
                <c:pt idx="9">
                  <c:v>4612</c:v>
                </c:pt>
                <c:pt idx="12">
                  <c:v>4103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2976</c:v>
                </c:pt>
                <c:pt idx="3">
                  <c:v>2926</c:v>
                </c:pt>
                <c:pt idx="6">
                  <c:v>2826</c:v>
                </c:pt>
                <c:pt idx="9">
                  <c:v>2720</c:v>
                </c:pt>
                <c:pt idx="12">
                  <c:v>2631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32446</c:v>
                </c:pt>
                <c:pt idx="3">
                  <c:v>32077</c:v>
                </c:pt>
                <c:pt idx="6">
                  <c:v>32762</c:v>
                </c:pt>
                <c:pt idx="9">
                  <c:v>34255</c:v>
                </c:pt>
                <c:pt idx="12">
                  <c:v>33696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7684480"/>
        <c:axId val="116785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7684480"/>
        <c:axId val="116785536"/>
      </c:lineChart>
      <c:catAx>
        <c:axId val="11768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785536"/>
        <c:crosses val="autoZero"/>
        <c:auto val="1"/>
        <c:lblAlgn val="ctr"/>
        <c:lblOffset val="100"/>
        <c:tickLblSkip val="1"/>
        <c:tickMarkSkip val="1"/>
        <c:noMultiLvlLbl val="0"/>
      </c:catAx>
      <c:valAx>
        <c:axId val="11678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68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{2DFBD0EE-CE8D-4BD2-8348-27967AFFA4AA}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{C6276A4E-72B3-43D9-A473-F788016FCE61}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{CD4B5F74-78FE-42D8-9C75-EDDAC9C24080}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{9BA4A094-EDE0-4FB4-8AAB-3E5FD2033545}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{3FBCAC70-37FD-4433-B4EF-DA2615416595}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63.5</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{05C9B660-03E1-40EE-A413-630912967614}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{A82D8A93-4218-4762-BE68-1A082EAFB06E}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{D9489590-B5C7-4DB7-AADC-06F501BCE39D}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{30CCD215-6B7F-4667-96DE-575B37AF71A8}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{EBB0D6FC-5E24-4925-BE5B-C3B217F98CCA}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17.8</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8129280"/>
        <c:axId val="188131200"/>
      </c:scatterChart>
      <c:valAx>
        <c:axId val="188129280"/>
        <c:scaling>
          <c:orientation val="minMax"/>
          <c:max val="67.5"/>
          <c:min val="4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131200"/>
        <c:crosses val="autoZero"/>
        <c:crossBetween val="midCat"/>
      </c:valAx>
      <c:valAx>
        <c:axId val="188131200"/>
        <c:scaling>
          <c:orientation val="minMax"/>
          <c:max val="21.400000000000002"/>
          <c:min val="1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129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{036326E5-58A9-4B12-8839-81CF8FD88A11}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{BB14665A-AA5F-4BD4-9901-E6B27B0C5963}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{62E89D78-287E-40E2-91BF-57DE19B08039}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{161CF15F-9612-4802-B957-47D8AB454DEE}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{32E56525-F58B-476E-AA3A-9F8D88DD5A3A}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3.2</c:v>
                </c:pt>
                <c:pt idx="1">
                  <c:v>2.9</c:v>
                </c:pt>
                <c:pt idx="2">
                  <c:v>2.4</c:v>
                </c:pt>
                <c:pt idx="3">
                  <c:v>2.2000000000000002</c:v>
                </c:pt>
                <c:pt idx="4">
                  <c:v>2.2000000000000002</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{DFA5A68C-A801-4D01-93D7-50DE7884BC6E}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{D4F99C0D-941A-41B3-8E3D-35E9FD2E4DF8}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{C02687D6-37EA-4117-96AA-A985A2FE95A4}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{A981A0B2-36EC-4E87-970F-03162DBF7107}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{F82CB9E1-C4C1-4105-93B1-FAA4AE8533D7}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82775808"/>
        <c:axId val="182777728"/>
      </c:scatterChart>
      <c:valAx>
        <c:axId val="182775808"/>
        <c:scaling>
          <c:orientation val="minMax"/>
          <c:max val="8.7999999999999989"/>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2777728"/>
        <c:crosses val="autoZero"/>
        <c:crossBetween val="midCat"/>
      </c:valAx>
      <c:valAx>
        <c:axId val="182777728"/>
        <c:scaling>
          <c:orientation val="minMax"/>
          <c:max val="5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27758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母となる標準財政規模は減少したうえ、控除財源となる特定財源、元利償還金・準元利償還金に係る基準財政需要額算入が増加したものの、分子となる元利償還金及び純元利償還金が増加したため、単年度では比率は悪化した。しかし、平成２８年度の単年度比率が平成２５年度とほぼ同率だったため、３ヵ年平均では前年度と同率であ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地方債残高等の減額により減となった。しかし、充当可能基金を始め充当可能特定歳入、基準財政需要額算入見込額の全てが減額となっているが、標準財政規模が減額となったため、結果的に将来負担比率は前年度と比べ改善され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大分県別府市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119,741
115,594
125.34
48,055,487
47,042,940
590,557
24,696,254
33,696,325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年以上を経過した公共施設が全体の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％を超えているため、当市の有形固定資産減価償却率が全国平均と比較し、高い水準となっている。公共施設総合管理計画及び公共施設再編計画により、統廃合・再配置などを進め、比率の低下に取り組む。</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8" name="直線コネクタ 67"/>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9"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70" name="直線コネクタ 69"/>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71" name="有形固定資産減価償却率最大値テキスト"/>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72" name="直線コネクタ 71"/>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108983</xdr:rowOff>
    </xdr:from>
    <xdr:ext cx="405111" cy="259045"/>
    <xdr:sp macro="" textlink="">
      <xdr:nvSpPr>
        <xdr:cNvPr id="73" name="有形固定資産減価償却率平均値テキスト"/>
        <xdr:cNvSpPr txBox="1"/>
      </xdr:nvSpPr>
      <xdr:spPr>
        <a:xfrm>
          <a:off x="4813300" y="6033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74" name="フローチャート : 判断 73"/>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94234</xdr:rowOff>
    </xdr:from>
    <xdr:to>
      <xdr:col>3</xdr:col>
      <xdr:colOff>511175</xdr:colOff>
      <xdr:row>33</xdr:row>
      <xdr:rowOff>24384</xdr:rowOff>
    </xdr:to>
    <xdr:sp macro="" textlink="">
      <xdr:nvSpPr>
        <xdr:cNvPr id="75" name="フローチャート : 判断 74"/>
        <xdr:cNvSpPr/>
      </xdr:nvSpPr>
      <xdr:spPr>
        <a:xfrm>
          <a:off x="4000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121920</xdr:rowOff>
    </xdr:from>
    <xdr:to>
      <xdr:col>3</xdr:col>
      <xdr:colOff>511175</xdr:colOff>
      <xdr:row>31</xdr:row>
      <xdr:rowOff>52070</xdr:rowOff>
    </xdr:to>
    <xdr:sp macro="" textlink="">
      <xdr:nvSpPr>
        <xdr:cNvPr id="81" name="円/楕円 80"/>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15511</xdr:rowOff>
    </xdr:from>
    <xdr:ext cx="405111" cy="259045"/>
    <xdr:sp macro="" textlink="">
      <xdr:nvSpPr>
        <xdr:cNvPr id="82" name="n_1aveValue有形固定資産減価償却率"/>
        <xdr:cNvSpPr txBox="1"/>
      </xdr:nvSpPr>
      <xdr:spPr>
        <a:xfrm>
          <a:off x="3836043"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68597</xdr:rowOff>
    </xdr:from>
    <xdr:ext cx="405111" cy="259045"/>
    <xdr:sp macro="" textlink="">
      <xdr:nvSpPr>
        <xdr:cNvPr id="83" name="n_1mainValue有形固定資産減価償却率"/>
        <xdr:cNvSpPr txBox="1"/>
      </xdr:nvSpPr>
      <xdr:spPr>
        <a:xfrm>
          <a:off x="3836043"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大分県別府市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119,741
115,594
125.34
48,055,487
47,042,940
590,557
24,696,254
33,696,325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165480</xdr:rowOff>
    </xdr:from>
    <xdr:ext cx="405111" cy="259045"/>
    <xdr:sp macro="" textlink="">
      <xdr:nvSpPr>
        <xdr:cNvPr id="64" name="【道路】&#10;有形固定資産減価償却率平均値テキスト"/>
        <xdr:cNvSpPr txBox="1"/>
      </xdr:nvSpPr>
      <xdr:spPr>
        <a:xfrm>
          <a:off x="47244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76019</xdr:rowOff>
    </xdr:from>
    <xdr:to>
      <xdr:col>5</xdr:col>
      <xdr:colOff>409575</xdr:colOff>
      <xdr:row>40</xdr:row>
      <xdr:rowOff>6169</xdr:rowOff>
    </xdr:to>
    <xdr:sp macro="" textlink="">
      <xdr:nvSpPr>
        <xdr:cNvPr id="66" name="フローチャート : 判断 65"/>
        <xdr:cNvSpPr/>
      </xdr:nvSpPr>
      <xdr:spPr>
        <a:xfrm>
          <a:off x="3746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33565</xdr:rowOff>
    </xdr:from>
    <xdr:to>
      <xdr:col>5</xdr:col>
      <xdr:colOff>409575</xdr:colOff>
      <xdr:row>39</xdr:row>
      <xdr:rowOff>135165</xdr:rowOff>
    </xdr:to>
    <xdr:sp macro="" textlink="">
      <xdr:nvSpPr>
        <xdr:cNvPr id="72" name="円/楕円 71"/>
        <xdr:cNvSpPr/>
      </xdr:nvSpPr>
      <xdr:spPr>
        <a:xfrm>
          <a:off x="3746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168746</xdr:rowOff>
    </xdr:from>
    <xdr:ext cx="405111" cy="259045"/>
    <xdr:sp macro="" textlink="">
      <xdr:nvSpPr>
        <xdr:cNvPr id="73" name="n_1aveValue【道路】&#10;有形固定資産減価償却率"/>
        <xdr:cNvSpPr txBox="1"/>
      </xdr:nvSpPr>
      <xdr:spPr>
        <a:xfrm>
          <a:off x="3582043"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151692</xdr:rowOff>
    </xdr:from>
    <xdr:ext cx="405111" cy="259045"/>
    <xdr:sp macro="" textlink="">
      <xdr:nvSpPr>
        <xdr:cNvPr id="74" name="n_1mainValue【道路】&#10;有形固定資産減価償却率"/>
        <xdr:cNvSpPr txBox="1"/>
      </xdr:nvSpPr>
      <xdr:spPr>
        <a:xfrm>
          <a:off x="3582043"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98" name="直線コネクタ 97"/>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99" name="【道路】&#10;一人当たり延長最小値テキスト"/>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0" name="直線コネクタ 99"/>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1" name="【道路】&#10;一人当たり延長最大値テキスト"/>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2" name="直線コネクタ 101"/>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54627</xdr:rowOff>
    </xdr:from>
    <xdr:ext cx="469744" cy="259045"/>
    <xdr:sp macro="" textlink="">
      <xdr:nvSpPr>
        <xdr:cNvPr id="103" name="【道路】&#10;一人当たり延長平均値テキスト"/>
        <xdr:cNvSpPr txBox="1"/>
      </xdr:nvSpPr>
      <xdr:spPr>
        <a:xfrm>
          <a:off x="105664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4" name="フローチャート : 判断 103"/>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65659</xdr:rowOff>
    </xdr:from>
    <xdr:to>
      <xdr:col>14</xdr:col>
      <xdr:colOff>79375</xdr:colOff>
      <xdr:row>37</xdr:row>
      <xdr:rowOff>167260</xdr:rowOff>
    </xdr:to>
    <xdr:sp macro="" textlink="">
      <xdr:nvSpPr>
        <xdr:cNvPr id="105" name="フローチャート : 判断 104"/>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159766</xdr:rowOff>
    </xdr:from>
    <xdr:to>
      <xdr:col>14</xdr:col>
      <xdr:colOff>79375</xdr:colOff>
      <xdr:row>38</xdr:row>
      <xdr:rowOff>89916</xdr:rowOff>
    </xdr:to>
    <xdr:sp macro="" textlink="">
      <xdr:nvSpPr>
        <xdr:cNvPr id="111" name="円/楕円 110"/>
        <xdr:cNvSpPr/>
      </xdr:nvSpPr>
      <xdr:spPr>
        <a:xfrm>
          <a:off x="9588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12336</xdr:rowOff>
    </xdr:from>
    <xdr:ext cx="469744" cy="259045"/>
    <xdr:sp macro="" textlink="">
      <xdr:nvSpPr>
        <xdr:cNvPr id="112" name="n_1aveValue【道路】&#10;一人当たり延長"/>
        <xdr:cNvSpPr txBox="1"/>
      </xdr:nvSpPr>
      <xdr:spPr>
        <a:xfrm>
          <a:off x="9391727" y="61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81043</xdr:rowOff>
    </xdr:from>
    <xdr:ext cx="469744" cy="259045"/>
    <xdr:sp macro="" textlink="">
      <xdr:nvSpPr>
        <xdr:cNvPr id="113" name="n_1mainValue【道路】&#10;一人当たり延長"/>
        <xdr:cNvSpPr txBox="1"/>
      </xdr:nvSpPr>
      <xdr:spPr>
        <a:xfrm>
          <a:off x="9391727" y="65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0" name="直線コネクタ 139"/>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1"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2" name="直線コネクタ 141"/>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3"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44" name="直線コネクタ 143"/>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97444</xdr:rowOff>
    </xdr:from>
    <xdr:ext cx="405111" cy="259045"/>
    <xdr:sp macro="" textlink="">
      <xdr:nvSpPr>
        <xdr:cNvPr id="145" name="【橋りょう・トンネル】&#10;有形固定資産減価償却率平均値テキスト"/>
        <xdr:cNvSpPr txBox="1"/>
      </xdr:nvSpPr>
      <xdr:spPr>
        <a:xfrm>
          <a:off x="4724400" y="1004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46" name="フローチャート : 判断 145"/>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47" name="フローチャート : 判断 146"/>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56969</xdr:rowOff>
    </xdr:from>
    <xdr:to>
      <xdr:col>5</xdr:col>
      <xdr:colOff>409575</xdr:colOff>
      <xdr:row>56</xdr:row>
      <xdr:rowOff>158569</xdr:rowOff>
    </xdr:to>
    <xdr:sp macro="" textlink="">
      <xdr:nvSpPr>
        <xdr:cNvPr id="153" name="円/楕円 152"/>
        <xdr:cNvSpPr/>
      </xdr:nvSpPr>
      <xdr:spPr>
        <a:xfrm>
          <a:off x="37465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30497</xdr:rowOff>
    </xdr:from>
    <xdr:ext cx="405111" cy="259045"/>
    <xdr:sp macro="" textlink="">
      <xdr:nvSpPr>
        <xdr:cNvPr id="154" name="n_1aveValue【橋りょう・トンネル】&#10;有形固定資産減価償却率"/>
        <xdr:cNvSpPr txBox="1"/>
      </xdr:nvSpPr>
      <xdr:spPr>
        <a:xfrm>
          <a:off x="3582043"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3646</xdr:rowOff>
    </xdr:from>
    <xdr:ext cx="405111" cy="259045"/>
    <xdr:sp macro="" textlink="">
      <xdr:nvSpPr>
        <xdr:cNvPr id="155" name="n_1mainValue【橋りょう・トンネル】&#10;有形固定資産減価償却率"/>
        <xdr:cNvSpPr txBox="1"/>
      </xdr:nvSpPr>
      <xdr:spPr>
        <a:xfrm>
          <a:off x="3582043"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5" name="テキスト ボックス 17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79" name="直線コネクタ 178"/>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0"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81" name="直線コネクタ 180"/>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82"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83" name="直線コネクタ 182"/>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17056</xdr:rowOff>
    </xdr:from>
    <xdr:ext cx="599010" cy="259045"/>
    <xdr:sp macro="" textlink="">
      <xdr:nvSpPr>
        <xdr:cNvPr id="184" name="【橋りょう・トンネル】&#10;一人当たり有形固定資産（償却資産）額平均値テキスト"/>
        <xdr:cNvSpPr txBox="1"/>
      </xdr:nvSpPr>
      <xdr:spPr>
        <a:xfrm>
          <a:off x="10566400" y="1047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85" name="フローチャート : 判断 184"/>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43467</xdr:rowOff>
    </xdr:from>
    <xdr:to>
      <xdr:col>14</xdr:col>
      <xdr:colOff>79375</xdr:colOff>
      <xdr:row>62</xdr:row>
      <xdr:rowOff>145067</xdr:rowOff>
    </xdr:to>
    <xdr:sp macro="" textlink="">
      <xdr:nvSpPr>
        <xdr:cNvPr id="186" name="フローチャート : 判断 185"/>
        <xdr:cNvSpPr/>
      </xdr:nvSpPr>
      <xdr:spPr>
        <a:xfrm>
          <a:off x="9588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134088</xdr:rowOff>
    </xdr:from>
    <xdr:to>
      <xdr:col>14</xdr:col>
      <xdr:colOff>79375</xdr:colOff>
      <xdr:row>64</xdr:row>
      <xdr:rowOff>64238</xdr:rowOff>
    </xdr:to>
    <xdr:sp macro="" textlink="">
      <xdr:nvSpPr>
        <xdr:cNvPr id="192" name="円/楕円 191"/>
        <xdr:cNvSpPr/>
      </xdr:nvSpPr>
      <xdr:spPr>
        <a:xfrm>
          <a:off x="9588500" y="1093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60</xdr:row>
      <xdr:rowOff>161594</xdr:rowOff>
    </xdr:from>
    <xdr:ext cx="534377" cy="259045"/>
    <xdr:sp macro="" textlink="">
      <xdr:nvSpPr>
        <xdr:cNvPr id="193" name="n_1aveValue【橋りょう・トンネル】&#10;一人当たり有形固定資産（償却資産）額"/>
        <xdr:cNvSpPr txBox="1"/>
      </xdr:nvSpPr>
      <xdr:spPr>
        <a:xfrm>
          <a:off x="93594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55365</xdr:rowOff>
    </xdr:from>
    <xdr:ext cx="534377" cy="259045"/>
    <xdr:sp macro="" textlink="">
      <xdr:nvSpPr>
        <xdr:cNvPr id="194" name="n_1mainValue【橋りょう・トンネル】&#10;一人当たり有形固定資産（償却資産）額"/>
        <xdr:cNvSpPr txBox="1"/>
      </xdr:nvSpPr>
      <xdr:spPr>
        <a:xfrm>
          <a:off x="9359411" y="1102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6" name="直線コネクタ 20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7" name="テキスト ボックス 20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8" name="直線コネクタ 20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9" name="テキスト ボックス 20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0" name="直線コネクタ 20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1" name="テキスト ボックス 21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2" name="直線コネクタ 21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3" name="テキスト ボックス 21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4" name="直線コネクタ 21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5" name="テキスト ボックス 21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6" name="直線コネクタ 21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7" name="テキスト ボックス 21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21" name="直線コネクタ 220"/>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22"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23" name="直線コネクタ 222"/>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24" name="【公営住宅】&#10;有形固定資産減価償却率最大値テキスト"/>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25" name="直線コネクタ 224"/>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17978</xdr:rowOff>
    </xdr:from>
    <xdr:ext cx="405111" cy="259045"/>
    <xdr:sp macro="" textlink="">
      <xdr:nvSpPr>
        <xdr:cNvPr id="226" name="【公営住宅】&#10;有形固定資産減価償却率平均値テキスト"/>
        <xdr:cNvSpPr txBox="1"/>
      </xdr:nvSpPr>
      <xdr:spPr>
        <a:xfrm>
          <a:off x="4724400" y="13733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27" name="フローチャート : 判断 226"/>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55880</xdr:rowOff>
    </xdr:from>
    <xdr:to>
      <xdr:col>5</xdr:col>
      <xdr:colOff>409575</xdr:colOff>
      <xdr:row>80</xdr:row>
      <xdr:rowOff>157480</xdr:rowOff>
    </xdr:to>
    <xdr:sp macro="" textlink="">
      <xdr:nvSpPr>
        <xdr:cNvPr id="228" name="フローチャート : 判断 227"/>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6894</xdr:rowOff>
    </xdr:from>
    <xdr:to>
      <xdr:col>5</xdr:col>
      <xdr:colOff>409575</xdr:colOff>
      <xdr:row>78</xdr:row>
      <xdr:rowOff>108494</xdr:rowOff>
    </xdr:to>
    <xdr:sp macro="" textlink="">
      <xdr:nvSpPr>
        <xdr:cNvPr id="234" name="円/楕円 233"/>
        <xdr:cNvSpPr/>
      </xdr:nvSpPr>
      <xdr:spPr>
        <a:xfrm>
          <a:off x="3746500" y="133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148607</xdr:rowOff>
    </xdr:from>
    <xdr:ext cx="405111" cy="259045"/>
    <xdr:sp macro="" textlink="">
      <xdr:nvSpPr>
        <xdr:cNvPr id="235" name="n_1aveValue【公営住宅】&#10;有形固定資産減価償却率"/>
        <xdr:cNvSpPr txBox="1"/>
      </xdr:nvSpPr>
      <xdr:spPr>
        <a:xfrm>
          <a:off x="3582043"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125021</xdr:rowOff>
    </xdr:from>
    <xdr:ext cx="405111" cy="259045"/>
    <xdr:sp macro="" textlink="">
      <xdr:nvSpPr>
        <xdr:cNvPr id="236" name="n_1mainValue【公営住宅】&#10;有形固定資産減価償却率"/>
        <xdr:cNvSpPr txBox="1"/>
      </xdr:nvSpPr>
      <xdr:spPr>
        <a:xfrm>
          <a:off x="3582043" y="1315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8" name="テキスト ボックス 25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62" name="直線コネクタ 261"/>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63"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64" name="直線コネクタ 263"/>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65"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66" name="直線コネクタ 265"/>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70229</xdr:rowOff>
    </xdr:from>
    <xdr:ext cx="469744" cy="259045"/>
    <xdr:sp macro="" textlink="">
      <xdr:nvSpPr>
        <xdr:cNvPr id="267" name="【公営住宅】&#10;一人当たり面積平均値テキスト"/>
        <xdr:cNvSpPr txBox="1"/>
      </xdr:nvSpPr>
      <xdr:spPr>
        <a:xfrm>
          <a:off x="10566400" y="14472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68" name="フローチャート : 判断 267"/>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69" name="フローチャート : 判断 268"/>
        <xdr:cNvSpPr/>
      </xdr:nvSpPr>
      <xdr:spPr>
        <a:xfrm>
          <a:off x="95885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64588</xdr:rowOff>
    </xdr:from>
    <xdr:to>
      <xdr:col>14</xdr:col>
      <xdr:colOff>79375</xdr:colOff>
      <xdr:row>78</xdr:row>
      <xdr:rowOff>166188</xdr:rowOff>
    </xdr:to>
    <xdr:sp macro="" textlink="">
      <xdr:nvSpPr>
        <xdr:cNvPr id="275" name="円/楕円 274"/>
        <xdr:cNvSpPr/>
      </xdr:nvSpPr>
      <xdr:spPr>
        <a:xfrm>
          <a:off x="9588500" y="134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127925</xdr:rowOff>
    </xdr:from>
    <xdr:ext cx="469744" cy="259045"/>
    <xdr:sp macro="" textlink="">
      <xdr:nvSpPr>
        <xdr:cNvPr id="276" name="n_1aveValue【公営住宅】&#10;一人当たり面積"/>
        <xdr:cNvSpPr txBox="1"/>
      </xdr:nvSpPr>
      <xdr:spPr>
        <a:xfrm>
          <a:off x="9391727" y="1452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11265</xdr:rowOff>
    </xdr:from>
    <xdr:ext cx="469744" cy="259045"/>
    <xdr:sp macro="" textlink="">
      <xdr:nvSpPr>
        <xdr:cNvPr id="277" name="n_1mainValue【公営住宅】&#10;一人当たり面積"/>
        <xdr:cNvSpPr txBox="1"/>
      </xdr:nvSpPr>
      <xdr:spPr>
        <a:xfrm>
          <a:off x="9391727" y="1321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18" name="直線コネクタ 317"/>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19"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20" name="直線コネクタ 319"/>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21"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22" name="直線コネクタ 321"/>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23" name="【認定こども園・幼稚園・保育所】&#10;有形固定資産減価償却率平均値テキスト"/>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24" name="フローチャート : 判断 323"/>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325" name="フローチャート : 判断 324"/>
        <xdr:cNvSpPr/>
      </xdr:nvSpPr>
      <xdr:spPr>
        <a:xfrm>
          <a:off x="1543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17780</xdr:rowOff>
    </xdr:from>
    <xdr:to>
      <xdr:col>22</xdr:col>
      <xdr:colOff>415925</xdr:colOff>
      <xdr:row>38</xdr:row>
      <xdr:rowOff>119380</xdr:rowOff>
    </xdr:to>
    <xdr:sp macro="" textlink="">
      <xdr:nvSpPr>
        <xdr:cNvPr id="331" name="円/楕円 330"/>
        <xdr:cNvSpPr/>
      </xdr:nvSpPr>
      <xdr:spPr>
        <a:xfrm>
          <a:off x="1543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146702</xdr:rowOff>
    </xdr:from>
    <xdr:ext cx="405111" cy="259045"/>
    <xdr:sp macro="" textlink="">
      <xdr:nvSpPr>
        <xdr:cNvPr id="332" name="n_1aveValue【認定こども園・幼稚園・保育所】&#10;有形固定資産減価償却率"/>
        <xdr:cNvSpPr txBox="1"/>
      </xdr:nvSpPr>
      <xdr:spPr>
        <a:xfrm>
          <a:off x="15266043"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135907</xdr:rowOff>
    </xdr:from>
    <xdr:ext cx="405111" cy="259045"/>
    <xdr:sp macro="" textlink="">
      <xdr:nvSpPr>
        <xdr:cNvPr id="333" name="n_1mainValue【認定こども園・幼稚園・保育所】&#10;有形固定資産減価償却率"/>
        <xdr:cNvSpPr txBox="1"/>
      </xdr:nvSpPr>
      <xdr:spPr>
        <a:xfrm>
          <a:off x="15266043"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4" name="直線コネクタ 3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5" name="テキスト ボックス 3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6" name="直線コネクタ 3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7" name="テキスト ボックス 3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8" name="直線コネクタ 3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9" name="テキスト ボックス 3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0" name="直線コネクタ 3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1" name="テキスト ボックス 3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55" name="直線コネクタ 354"/>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56"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57" name="直線コネクタ 356"/>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58"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59" name="直線コネクタ 358"/>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72407</xdr:rowOff>
    </xdr:from>
    <xdr:ext cx="469744" cy="259045"/>
    <xdr:sp macro="" textlink="">
      <xdr:nvSpPr>
        <xdr:cNvPr id="360" name="【認定こども園・幼稚園・保育所】&#10;一人当たり面積平均値テキスト"/>
        <xdr:cNvSpPr txBox="1"/>
      </xdr:nvSpPr>
      <xdr:spPr>
        <a:xfrm>
          <a:off x="222504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61" name="フローチャート : 判断 36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146558</xdr:rowOff>
    </xdr:from>
    <xdr:to>
      <xdr:col>31</xdr:col>
      <xdr:colOff>85725</xdr:colOff>
      <xdr:row>38</xdr:row>
      <xdr:rowOff>76708</xdr:rowOff>
    </xdr:to>
    <xdr:sp macro="" textlink="">
      <xdr:nvSpPr>
        <xdr:cNvPr id="362" name="フローチャート : 判断 361"/>
        <xdr:cNvSpPr/>
      </xdr:nvSpPr>
      <xdr:spPr>
        <a:xfrm>
          <a:off x="21272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162560</xdr:rowOff>
    </xdr:from>
    <xdr:to>
      <xdr:col>31</xdr:col>
      <xdr:colOff>85725</xdr:colOff>
      <xdr:row>37</xdr:row>
      <xdr:rowOff>92710</xdr:rowOff>
    </xdr:to>
    <xdr:sp macro="" textlink="">
      <xdr:nvSpPr>
        <xdr:cNvPr id="368" name="円/楕円 367"/>
        <xdr:cNvSpPr/>
      </xdr:nvSpPr>
      <xdr:spPr>
        <a:xfrm>
          <a:off x="2127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67835</xdr:rowOff>
    </xdr:from>
    <xdr:ext cx="469744" cy="259045"/>
    <xdr:sp macro="" textlink="">
      <xdr:nvSpPr>
        <xdr:cNvPr id="369" name="n_1aveValue【認定こども園・幼稚園・保育所】&#10;一人当たり面積"/>
        <xdr:cNvSpPr txBox="1"/>
      </xdr:nvSpPr>
      <xdr:spPr>
        <a:xfrm>
          <a:off x="21075727"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109237</xdr:rowOff>
    </xdr:from>
    <xdr:ext cx="469744" cy="259045"/>
    <xdr:sp macro="" textlink="">
      <xdr:nvSpPr>
        <xdr:cNvPr id="370" name="n_1mainValue【認定こども園・幼稚園・保育所】&#10;一人当たり面積"/>
        <xdr:cNvSpPr txBox="1"/>
      </xdr:nvSpPr>
      <xdr:spPr>
        <a:xfrm>
          <a:off x="21075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2" name="直線コネクタ 3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3" name="テキスト ボックス 38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4" name="直線コネクタ 3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5" name="テキスト ボックス 3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6" name="直線コネクタ 3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7" name="テキスト ボックス 3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8" name="直線コネクタ 3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9" name="テキスト ボックス 3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0" name="直線コネクタ 3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1" name="テキスト ボックス 3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2" name="直線コネクタ 3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3" name="テキスト ボックス 39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4" name="直線コネクタ 3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5" name="テキスト ボックス 3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397" name="直線コネクタ 396"/>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398"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399" name="直線コネクタ 398"/>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00"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01" name="直線コネクタ 400"/>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02" name="【学校施設】&#10;有形固定資産減価償却率平均値テキスト"/>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03" name="フローチャート : 判断 402"/>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404" name="フローチャート : 判断 403"/>
        <xdr:cNvSpPr/>
      </xdr:nvSpPr>
      <xdr:spPr>
        <a:xfrm>
          <a:off x="15430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45538</xdr:rowOff>
    </xdr:from>
    <xdr:to>
      <xdr:col>22</xdr:col>
      <xdr:colOff>415925</xdr:colOff>
      <xdr:row>57</xdr:row>
      <xdr:rowOff>147138</xdr:rowOff>
    </xdr:to>
    <xdr:sp macro="" textlink="">
      <xdr:nvSpPr>
        <xdr:cNvPr id="410" name="円/楕円 409"/>
        <xdr:cNvSpPr/>
      </xdr:nvSpPr>
      <xdr:spPr>
        <a:xfrm>
          <a:off x="15430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68053</xdr:rowOff>
    </xdr:from>
    <xdr:ext cx="405111" cy="259045"/>
    <xdr:sp macro="" textlink="">
      <xdr:nvSpPr>
        <xdr:cNvPr id="411" name="n_1aveValue【学校施設】&#10;有形固定資産減価償却率"/>
        <xdr:cNvSpPr txBox="1"/>
      </xdr:nvSpPr>
      <xdr:spPr>
        <a:xfrm>
          <a:off x="15266043"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163665</xdr:rowOff>
    </xdr:from>
    <xdr:ext cx="405111" cy="259045"/>
    <xdr:sp macro="" textlink="">
      <xdr:nvSpPr>
        <xdr:cNvPr id="412" name="n_1mainValue【学校施設】&#10;有形固定資産減価償却率"/>
        <xdr:cNvSpPr txBox="1"/>
      </xdr:nvSpPr>
      <xdr:spPr>
        <a:xfrm>
          <a:off x="15266043"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3" name="テキスト ボックス 4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4" name="直線コネクタ 4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5" name="テキスト ボックス 4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6" name="直線コネクタ 4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7" name="テキスト ボックス 4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8" name="直線コネクタ 4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9" name="テキスト ボックス 4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0" name="直線コネクタ 4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1" name="テキスト ボックス 4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2" name="直線コネクタ 4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3" name="テキスト ボックス 4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37" name="直線コネクタ 436"/>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38"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39" name="直線コネクタ 438"/>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40"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41" name="直線コネクタ 440"/>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11447</xdr:rowOff>
    </xdr:from>
    <xdr:ext cx="469744" cy="259045"/>
    <xdr:sp macro="" textlink="">
      <xdr:nvSpPr>
        <xdr:cNvPr id="442" name="【学校施設】&#10;一人当たり面積平均値テキスト"/>
        <xdr:cNvSpPr txBox="1"/>
      </xdr:nvSpPr>
      <xdr:spPr>
        <a:xfrm>
          <a:off x="222504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43" name="フローチャート : 判断 442"/>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444" name="フローチャート : 判断 443"/>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63500</xdr:rowOff>
    </xdr:from>
    <xdr:to>
      <xdr:col>31</xdr:col>
      <xdr:colOff>85725</xdr:colOff>
      <xdr:row>63</xdr:row>
      <xdr:rowOff>165100</xdr:rowOff>
    </xdr:to>
    <xdr:sp macro="" textlink="">
      <xdr:nvSpPr>
        <xdr:cNvPr id="450" name="円/楕円 449"/>
        <xdr:cNvSpPr/>
      </xdr:nvSpPr>
      <xdr:spPr>
        <a:xfrm>
          <a:off x="21272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113047</xdr:rowOff>
    </xdr:from>
    <xdr:ext cx="469744" cy="259045"/>
    <xdr:sp macro="" textlink="">
      <xdr:nvSpPr>
        <xdr:cNvPr id="451" name="n_1aveValue【学校施設】&#10;一人当たり面積"/>
        <xdr:cNvSpPr txBox="1"/>
      </xdr:nvSpPr>
      <xdr:spPr>
        <a:xfrm>
          <a:off x="210757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156227</xdr:rowOff>
    </xdr:from>
    <xdr:ext cx="469744" cy="259045"/>
    <xdr:sp macro="" textlink="">
      <xdr:nvSpPr>
        <xdr:cNvPr id="452" name="n_1mainValue【学校施設】&#10;一人当たり面積"/>
        <xdr:cNvSpPr txBox="1"/>
      </xdr:nvSpPr>
      <xdr:spPr>
        <a:xfrm>
          <a:off x="21075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63" name="テキスト ボックス 46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4" name="直線コネクタ 46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5" name="テキスト ボックス 46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6" name="直線コネクタ 46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7" name="テキスト ボックス 46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8" name="直線コネクタ 46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9" name="テキスト ボックス 46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0" name="直線コネクタ 46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1" name="テキスト ボックス 47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2" name="直線コネクタ 47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73" name="テキスト ボックス 47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4" name="直線コネクタ 4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5" name="テキスト ボックス 4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135255</xdr:rowOff>
    </xdr:to>
    <xdr:cxnSp macro="">
      <xdr:nvCxnSpPr>
        <xdr:cNvPr id="477" name="直線コネクタ 476"/>
        <xdr:cNvCxnSpPr/>
      </xdr:nvCxnSpPr>
      <xdr:spPr>
        <a:xfrm flipV="1">
          <a:off x="16318864" y="13335000"/>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78" name="【児童館】&#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79" name="直線コネクタ 478"/>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0"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81" name="直線コネクタ 48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9541</xdr:rowOff>
    </xdr:from>
    <xdr:ext cx="405111" cy="259045"/>
    <xdr:sp macro="" textlink="">
      <xdr:nvSpPr>
        <xdr:cNvPr id="482" name="【児童館】&#10;有形固定資産減価償却率平均値テキスト"/>
        <xdr:cNvSpPr txBox="1"/>
      </xdr:nvSpPr>
      <xdr:spPr>
        <a:xfrm>
          <a:off x="16408400" y="1406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31114</xdr:rowOff>
    </xdr:from>
    <xdr:to>
      <xdr:col>23</xdr:col>
      <xdr:colOff>568325</xdr:colOff>
      <xdr:row>82</xdr:row>
      <xdr:rowOff>132714</xdr:rowOff>
    </xdr:to>
    <xdr:sp macro="" textlink="">
      <xdr:nvSpPr>
        <xdr:cNvPr id="483" name="フローチャート : 判断 482"/>
        <xdr:cNvSpPr/>
      </xdr:nvSpPr>
      <xdr:spPr>
        <a:xfrm>
          <a:off x="162687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103505</xdr:rowOff>
    </xdr:from>
    <xdr:to>
      <xdr:col>22</xdr:col>
      <xdr:colOff>415925</xdr:colOff>
      <xdr:row>84</xdr:row>
      <xdr:rowOff>33655</xdr:rowOff>
    </xdr:to>
    <xdr:sp macro="" textlink="">
      <xdr:nvSpPr>
        <xdr:cNvPr id="484" name="フローチャート : 判断 483"/>
        <xdr:cNvSpPr/>
      </xdr:nvSpPr>
      <xdr:spPr>
        <a:xfrm>
          <a:off x="15430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5" name="テキスト ボックス 4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6" name="テキスト ボックス 4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7" name="テキスト ボックス 4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8" name="テキスト ボックス 4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9" name="テキスト ボックス 4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95886</xdr:rowOff>
    </xdr:from>
    <xdr:to>
      <xdr:col>22</xdr:col>
      <xdr:colOff>415925</xdr:colOff>
      <xdr:row>84</xdr:row>
      <xdr:rowOff>26036</xdr:rowOff>
    </xdr:to>
    <xdr:sp macro="" textlink="">
      <xdr:nvSpPr>
        <xdr:cNvPr id="490" name="円/楕円 489"/>
        <xdr:cNvSpPr/>
      </xdr:nvSpPr>
      <xdr:spPr>
        <a:xfrm>
          <a:off x="15430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24782</xdr:rowOff>
    </xdr:from>
    <xdr:ext cx="405111" cy="259045"/>
    <xdr:sp macro="" textlink="">
      <xdr:nvSpPr>
        <xdr:cNvPr id="491" name="n_1aveValue【児童館】&#10;有形固定資産減価償却率"/>
        <xdr:cNvSpPr txBox="1"/>
      </xdr:nvSpPr>
      <xdr:spPr>
        <a:xfrm>
          <a:off x="15266043"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42563</xdr:rowOff>
    </xdr:from>
    <xdr:ext cx="405111" cy="259045"/>
    <xdr:sp macro="" textlink="">
      <xdr:nvSpPr>
        <xdr:cNvPr id="492" name="n_1mainValue【児童館】&#10;有形固定資産減価償却率"/>
        <xdr:cNvSpPr txBox="1"/>
      </xdr:nvSpPr>
      <xdr:spPr>
        <a:xfrm>
          <a:off x="15266043"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0" name="正方形/長方形 4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1" name="テキスト ボックス 5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2" name="直線コネクタ 5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3" name="直線コネクタ 50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4" name="テキスト ボックス 50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5" name="直線コネクタ 50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6" name="テキスト ボックス 50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7" name="直線コネクタ 50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8" name="テキスト ボックス 50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9" name="直線コネクタ 50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10" name="テキスト ボックス 50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1" name="直線コネクタ 5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2" name="テキスト ボックス 5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85</xdr:row>
      <xdr:rowOff>26670</xdr:rowOff>
    </xdr:to>
    <xdr:cxnSp macro="">
      <xdr:nvCxnSpPr>
        <xdr:cNvPr id="514" name="直線コネクタ 513"/>
        <xdr:cNvCxnSpPr/>
      </xdr:nvCxnSpPr>
      <xdr:spPr>
        <a:xfrm flipV="1">
          <a:off x="22160864" y="13502639"/>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515" name="【児童館】&#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516" name="直線コネクタ 515"/>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17" name="【児童館】&#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18" name="直線コネクタ 517"/>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19"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20" name="フローチャート : 判断 519"/>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147320</xdr:rowOff>
    </xdr:from>
    <xdr:to>
      <xdr:col>31</xdr:col>
      <xdr:colOff>85725</xdr:colOff>
      <xdr:row>81</xdr:row>
      <xdr:rowOff>77470</xdr:rowOff>
    </xdr:to>
    <xdr:sp macro="" textlink="">
      <xdr:nvSpPr>
        <xdr:cNvPr id="521" name="フローチャート : 判断 520"/>
        <xdr:cNvSpPr/>
      </xdr:nvSpPr>
      <xdr:spPr>
        <a:xfrm>
          <a:off x="21272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2" name="テキスト ボックス 5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3" name="テキスト ボックス 5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4" name="テキスト ボックス 5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5" name="テキスト ボックス 5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6" name="テキスト ボックス 5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170180</xdr:rowOff>
    </xdr:from>
    <xdr:to>
      <xdr:col>31</xdr:col>
      <xdr:colOff>85725</xdr:colOff>
      <xdr:row>79</xdr:row>
      <xdr:rowOff>100330</xdr:rowOff>
    </xdr:to>
    <xdr:sp macro="" textlink="">
      <xdr:nvSpPr>
        <xdr:cNvPr id="527" name="円/楕円 526"/>
        <xdr:cNvSpPr/>
      </xdr:nvSpPr>
      <xdr:spPr>
        <a:xfrm>
          <a:off x="21272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68597</xdr:rowOff>
    </xdr:from>
    <xdr:ext cx="469744" cy="259045"/>
    <xdr:sp macro="" textlink="">
      <xdr:nvSpPr>
        <xdr:cNvPr id="528" name="n_1aveValue【児童館】&#10;一人当たり面積"/>
        <xdr:cNvSpPr txBox="1"/>
      </xdr:nvSpPr>
      <xdr:spPr>
        <a:xfrm>
          <a:off x="21075727" y="1395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116857</xdr:rowOff>
    </xdr:from>
    <xdr:ext cx="469744" cy="259045"/>
    <xdr:sp macro="" textlink="">
      <xdr:nvSpPr>
        <xdr:cNvPr id="529" name="n_1mainValue【児童館】&#10;一人当たり面積"/>
        <xdr:cNvSpPr txBox="1"/>
      </xdr:nvSpPr>
      <xdr:spPr>
        <a:xfrm>
          <a:off x="210757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0" name="正方形/長方形 5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1" name="正方形/長方形 5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2" name="正方形/長方形 5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3" name="正方形/長方形 5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4" name="正方形/長方形 5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5" name="正方形/長方形 5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6" name="正方形/長方形 5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7" name="正方形/長方形 5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8" name="テキスト ボックス 5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9" name="直線コネクタ 5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40" name="テキスト ボックス 53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41" name="直線コネクタ 540"/>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42" name="テキスト ボックス 541"/>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43" name="直線コネクタ 542"/>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44" name="テキスト ボックス 543"/>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45" name="直線コネクタ 544"/>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46" name="テキスト ボックス 545"/>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7" name="直線コネクタ 5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8" name="テキスト ボックス 5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49" name="直線コネクタ 548"/>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50" name="テキスト ボックス 549"/>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51" name="直線コネクタ 550"/>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52" name="テキスト ボックス 551"/>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53" name="直線コネクタ 552"/>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554" name="テキスト ボックス 553"/>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39052</xdr:rowOff>
    </xdr:from>
    <xdr:to>
      <xdr:col>23</xdr:col>
      <xdr:colOff>516889</xdr:colOff>
      <xdr:row>108</xdr:row>
      <xdr:rowOff>93345</xdr:rowOff>
    </xdr:to>
    <xdr:cxnSp macro="">
      <xdr:nvCxnSpPr>
        <xdr:cNvPr id="558" name="直線コネクタ 557"/>
        <xdr:cNvCxnSpPr/>
      </xdr:nvCxnSpPr>
      <xdr:spPr>
        <a:xfrm flipV="1">
          <a:off x="16318864" y="17184052"/>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97172</xdr:rowOff>
    </xdr:from>
    <xdr:ext cx="405111" cy="259045"/>
    <xdr:sp macro="" textlink="">
      <xdr:nvSpPr>
        <xdr:cNvPr id="559" name="【公民館】&#10;有形固定資産減価償却率最小値テキスト"/>
        <xdr:cNvSpPr txBox="1"/>
      </xdr:nvSpPr>
      <xdr:spPr>
        <a:xfrm>
          <a:off x="1640840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560" name="直線コネクタ 559"/>
        <xdr:cNvCxnSpPr/>
      </xdr:nvCxnSpPr>
      <xdr:spPr>
        <a:xfrm>
          <a:off x="16230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157179</xdr:rowOff>
    </xdr:from>
    <xdr:ext cx="405111" cy="259045"/>
    <xdr:sp macro="" textlink="">
      <xdr:nvSpPr>
        <xdr:cNvPr id="561" name="【公民館】&#10;有形固定資産減価償却率最大値テキスト"/>
        <xdr:cNvSpPr txBox="1"/>
      </xdr:nvSpPr>
      <xdr:spPr>
        <a:xfrm>
          <a:off x="16408400" y="169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39052</xdr:rowOff>
    </xdr:from>
    <xdr:to>
      <xdr:col>23</xdr:col>
      <xdr:colOff>606425</xdr:colOff>
      <xdr:row>100</xdr:row>
      <xdr:rowOff>39052</xdr:rowOff>
    </xdr:to>
    <xdr:cxnSp macro="">
      <xdr:nvCxnSpPr>
        <xdr:cNvPr id="562" name="直線コネクタ 561"/>
        <xdr:cNvCxnSpPr/>
      </xdr:nvCxnSpPr>
      <xdr:spPr>
        <a:xfrm>
          <a:off x="16230600" y="171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66691</xdr:rowOff>
    </xdr:from>
    <xdr:ext cx="405111" cy="259045"/>
    <xdr:sp macro="" textlink="">
      <xdr:nvSpPr>
        <xdr:cNvPr id="563" name="【公民館】&#10;有形固定資産減価償却率平均値テキスト"/>
        <xdr:cNvSpPr txBox="1"/>
      </xdr:nvSpPr>
      <xdr:spPr>
        <a:xfrm>
          <a:off x="16408400" y="18068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88264</xdr:rowOff>
    </xdr:from>
    <xdr:to>
      <xdr:col>23</xdr:col>
      <xdr:colOff>568325</xdr:colOff>
      <xdr:row>106</xdr:row>
      <xdr:rowOff>18414</xdr:rowOff>
    </xdr:to>
    <xdr:sp macro="" textlink="">
      <xdr:nvSpPr>
        <xdr:cNvPr id="564" name="フローチャート : 判断 563"/>
        <xdr:cNvSpPr/>
      </xdr:nvSpPr>
      <xdr:spPr>
        <a:xfrm>
          <a:off x="16268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162561</xdr:rowOff>
    </xdr:from>
    <xdr:to>
      <xdr:col>22</xdr:col>
      <xdr:colOff>415925</xdr:colOff>
      <xdr:row>105</xdr:row>
      <xdr:rowOff>92711</xdr:rowOff>
    </xdr:to>
    <xdr:sp macro="" textlink="">
      <xdr:nvSpPr>
        <xdr:cNvPr id="565" name="フローチャート : 判断 564"/>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6" name="テキスト ボックス 5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7" name="テキスト ボックス 5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8" name="テキスト ボックス 5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9" name="テキスト ボックス 5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0" name="テキスト ボックス 5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42545</xdr:rowOff>
    </xdr:from>
    <xdr:to>
      <xdr:col>22</xdr:col>
      <xdr:colOff>415925</xdr:colOff>
      <xdr:row>102</xdr:row>
      <xdr:rowOff>144145</xdr:rowOff>
    </xdr:to>
    <xdr:sp macro="" textlink="">
      <xdr:nvSpPr>
        <xdr:cNvPr id="571" name="円/楕円 570"/>
        <xdr:cNvSpPr/>
      </xdr:nvSpPr>
      <xdr:spPr>
        <a:xfrm>
          <a:off x="154305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83838</xdr:rowOff>
    </xdr:from>
    <xdr:ext cx="405111" cy="259045"/>
    <xdr:sp macro="" textlink="">
      <xdr:nvSpPr>
        <xdr:cNvPr id="572" name="n_1aveValue【公民館】&#10;有形固定資産減価償却率"/>
        <xdr:cNvSpPr txBox="1"/>
      </xdr:nvSpPr>
      <xdr:spPr>
        <a:xfrm>
          <a:off x="15266043"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160672</xdr:rowOff>
    </xdr:from>
    <xdr:ext cx="405111" cy="259045"/>
    <xdr:sp macro="" textlink="">
      <xdr:nvSpPr>
        <xdr:cNvPr id="573" name="n_1mainValue【公民館】&#10;有形固定資産減価償却率"/>
        <xdr:cNvSpPr txBox="1"/>
      </xdr:nvSpPr>
      <xdr:spPr>
        <a:xfrm>
          <a:off x="15266043"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4" name="正方形/長方形 5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5" name="正方形/長方形 5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6" name="正方形/長方形 5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7" name="正方形/長方形 5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8" name="正方形/長方形 5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9" name="正方形/長方形 5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0" name="正方形/長方形 5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1" name="正方形/長方形 5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2" name="テキスト ボックス 5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3" name="直線コネクタ 5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4" name="テキスト ボックス 58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85" name="直線コネクタ 5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6" name="テキスト ボックス 5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7" name="直線コネクタ 5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8" name="テキスト ボックス 5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9" name="直線コネクタ 5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90" name="テキスト ボックス 5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91" name="直線コネクタ 5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92" name="テキスト ボックス 5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93" name="直線コネクタ 5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94" name="テキスト ボックス 5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95" name="直線コネクタ 5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6" name="テキスト ボックス 5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7" name="直線コネクタ 5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8" name="テキスト ボックス 5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59871</xdr:rowOff>
    </xdr:from>
    <xdr:to>
      <xdr:col>32</xdr:col>
      <xdr:colOff>186689</xdr:colOff>
      <xdr:row>108</xdr:row>
      <xdr:rowOff>157843</xdr:rowOff>
    </xdr:to>
    <xdr:cxnSp macro="">
      <xdr:nvCxnSpPr>
        <xdr:cNvPr id="600" name="直線コネクタ 599"/>
        <xdr:cNvCxnSpPr/>
      </xdr:nvCxnSpPr>
      <xdr:spPr>
        <a:xfrm flipV="1">
          <a:off x="22160864" y="172048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601" name="【公民館】&#10;一人当たり面積最小値テキスト"/>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602" name="直線コネクタ 601"/>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6548</xdr:rowOff>
    </xdr:from>
    <xdr:ext cx="469744" cy="259045"/>
    <xdr:sp macro="" textlink="">
      <xdr:nvSpPr>
        <xdr:cNvPr id="603" name="【公民館】&#10;一人当たり面積最大値テキスト"/>
        <xdr:cNvSpPr txBox="1"/>
      </xdr:nvSpPr>
      <xdr:spPr>
        <a:xfrm>
          <a:off x="222504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59871</xdr:rowOff>
    </xdr:from>
    <xdr:to>
      <xdr:col>32</xdr:col>
      <xdr:colOff>276225</xdr:colOff>
      <xdr:row>100</xdr:row>
      <xdr:rowOff>59871</xdr:rowOff>
    </xdr:to>
    <xdr:cxnSp macro="">
      <xdr:nvCxnSpPr>
        <xdr:cNvPr id="604" name="直線コネクタ 603"/>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52813</xdr:rowOff>
    </xdr:from>
    <xdr:ext cx="469744" cy="259045"/>
    <xdr:sp macro="" textlink="">
      <xdr:nvSpPr>
        <xdr:cNvPr id="605" name="【公民館】&#10;一人当たり面積平均値テキスト"/>
        <xdr:cNvSpPr txBox="1"/>
      </xdr:nvSpPr>
      <xdr:spPr>
        <a:xfrm>
          <a:off x="22250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74386</xdr:rowOff>
    </xdr:from>
    <xdr:to>
      <xdr:col>32</xdr:col>
      <xdr:colOff>238125</xdr:colOff>
      <xdr:row>105</xdr:row>
      <xdr:rowOff>4536</xdr:rowOff>
    </xdr:to>
    <xdr:sp macro="" textlink="">
      <xdr:nvSpPr>
        <xdr:cNvPr id="606" name="フローチャート : 判断 605"/>
        <xdr:cNvSpPr/>
      </xdr:nvSpPr>
      <xdr:spPr>
        <a:xfrm>
          <a:off x="22110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607" name="フローチャート : 判断 606"/>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8" name="テキスト ボックス 6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9" name="テキスト ボックス 6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0" name="テキスト ボックス 6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1" name="テキスト ボックス 6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2" name="テキスト ボックス 6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107043</xdr:rowOff>
    </xdr:from>
    <xdr:to>
      <xdr:col>31</xdr:col>
      <xdr:colOff>85725</xdr:colOff>
      <xdr:row>105</xdr:row>
      <xdr:rowOff>37193</xdr:rowOff>
    </xdr:to>
    <xdr:sp macro="" textlink="">
      <xdr:nvSpPr>
        <xdr:cNvPr id="613" name="円/楕円 612"/>
        <xdr:cNvSpPr/>
      </xdr:nvSpPr>
      <xdr:spPr>
        <a:xfrm>
          <a:off x="21272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21063</xdr:rowOff>
    </xdr:from>
    <xdr:ext cx="469744" cy="259045"/>
    <xdr:sp macro="" textlink="">
      <xdr:nvSpPr>
        <xdr:cNvPr id="614" name="n_1aveValue【公民館】&#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28320</xdr:rowOff>
    </xdr:from>
    <xdr:ext cx="469744" cy="259045"/>
    <xdr:sp macro="" textlink="">
      <xdr:nvSpPr>
        <xdr:cNvPr id="615" name="n_1mainValue【公民館】&#10;一人当たり面積"/>
        <xdr:cNvSpPr txBox="1"/>
      </xdr:nvSpPr>
      <xdr:spPr>
        <a:xfrm>
          <a:off x="21075727" y="1803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6" name="正方形/長方形 6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7" name="正方形/長方形 6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8" name="テキスト ボックス 6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全国平均と比較し、有形固定資産減価償却率が高い施設として、橋りょう・トンネル、公営住宅、学校施設、公民館がある。</a:t>
          </a:r>
          <a:endParaRPr lang="ja-JP" altLang="ja-JP" sz="1400">
            <a:effectLst/>
          </a:endParaRPr>
        </a:p>
        <a:p>
          <a:r>
            <a:rPr kumimoji="1" lang="ja-JP" altLang="ja-JP" sz="1100">
              <a:solidFill>
                <a:schemeClr val="dk1"/>
              </a:solidFill>
              <a:effectLst/>
              <a:latin typeface="+mn-lt"/>
              <a:ea typeface="+mn-ea"/>
              <a:cs typeface="+mn-cs"/>
            </a:rPr>
            <a:t>そのうち、公営住宅・学校施設は現在統廃合に向けて事業を進めており、また、橋りょうは、長寿命化計画に基づき更新工事を行っている。</a:t>
          </a:r>
          <a:endParaRPr lang="ja-JP" altLang="ja-JP" sz="1400">
            <a:effectLst/>
          </a:endParaRPr>
        </a:p>
        <a:p>
          <a:r>
            <a:rPr kumimoji="1" lang="ja-JP" altLang="ja-JP" sz="1100">
              <a:solidFill>
                <a:schemeClr val="dk1"/>
              </a:solidFill>
              <a:effectLst/>
              <a:latin typeface="+mn-lt"/>
              <a:ea typeface="+mn-ea"/>
              <a:cs typeface="+mn-cs"/>
            </a:rPr>
            <a:t>その他の施設でも、公共施設再編計画により、集約化を図りコストの削減を図る。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大分県別府市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119,741
115,594
125.34
48,055,487
47,042,940
590,557
24,696,254
33,696,325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132823</xdr:rowOff>
    </xdr:from>
    <xdr:ext cx="405111" cy="259045"/>
    <xdr:sp macro="" textlink="">
      <xdr:nvSpPr>
        <xdr:cNvPr id="64" name="【図書館】&#10;有形固定資産減価償却率平均値テキスト"/>
        <xdr:cNvSpPr txBox="1"/>
      </xdr:nvSpPr>
      <xdr:spPr>
        <a:xfrm>
          <a:off x="4724400" y="6819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154396</xdr:rowOff>
    </xdr:from>
    <xdr:to>
      <xdr:col>6</xdr:col>
      <xdr:colOff>561975</xdr:colOff>
      <xdr:row>40</xdr:row>
      <xdr:rowOff>84546</xdr:rowOff>
    </xdr:to>
    <xdr:sp macro="" textlink="">
      <xdr:nvSpPr>
        <xdr:cNvPr id="65" name="フローチャート : 判断 64"/>
        <xdr:cNvSpPr/>
      </xdr:nvSpPr>
      <xdr:spPr>
        <a:xfrm>
          <a:off x="4584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89081</xdr:rowOff>
    </xdr:from>
    <xdr:to>
      <xdr:col>5</xdr:col>
      <xdr:colOff>409575</xdr:colOff>
      <xdr:row>40</xdr:row>
      <xdr:rowOff>19231</xdr:rowOff>
    </xdr:to>
    <xdr:sp macro="" textlink="">
      <xdr:nvSpPr>
        <xdr:cNvPr id="66" name="フローチャート : 判断 65"/>
        <xdr:cNvSpPr/>
      </xdr:nvSpPr>
      <xdr:spPr>
        <a:xfrm>
          <a:off x="3746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10358</xdr:rowOff>
    </xdr:from>
    <xdr:ext cx="405111" cy="259045"/>
    <xdr:sp macro="" textlink="">
      <xdr:nvSpPr>
        <xdr:cNvPr id="67" name="n_1aveValue【図書館】&#10;有形固定資産減価償却率"/>
        <xdr:cNvSpPr txBox="1"/>
      </xdr:nvSpPr>
      <xdr:spPr>
        <a:xfrm>
          <a:off x="3582043"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49893</xdr:rowOff>
    </xdr:from>
    <xdr:to>
      <xdr:col>5</xdr:col>
      <xdr:colOff>409575</xdr:colOff>
      <xdr:row>37</xdr:row>
      <xdr:rowOff>151493</xdr:rowOff>
    </xdr:to>
    <xdr:sp macro="" textlink="">
      <xdr:nvSpPr>
        <xdr:cNvPr id="73" name="円/楕円 72"/>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168020</xdr:rowOff>
    </xdr:from>
    <xdr:ext cx="405111" cy="259045"/>
    <xdr:sp macro="" textlink="">
      <xdr:nvSpPr>
        <xdr:cNvPr id="74" name="n_1mainValue【図書館】&#10;有形固定資産減価償却率"/>
        <xdr:cNvSpPr txBox="1"/>
      </xdr:nvSpPr>
      <xdr:spPr>
        <a:xfrm>
          <a:off x="3582043"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100" name="直線コネクタ 99"/>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1"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2" name="直線コネクタ 101"/>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3"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4" name="直線コネクタ 103"/>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161670</xdr:rowOff>
    </xdr:from>
    <xdr:ext cx="469744" cy="259045"/>
    <xdr:sp macro="" textlink="">
      <xdr:nvSpPr>
        <xdr:cNvPr id="105" name="【図書館】&#10;一人当たり面積平均値テキスト"/>
        <xdr:cNvSpPr txBox="1"/>
      </xdr:nvSpPr>
      <xdr:spPr>
        <a:xfrm>
          <a:off x="10566400" y="667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6" name="フローチャート : 判断 105"/>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07" name="フローチャート : 判断 106"/>
        <xdr:cNvSpPr/>
      </xdr:nvSpPr>
      <xdr:spPr>
        <a:xfrm>
          <a:off x="9588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165299</xdr:rowOff>
    </xdr:from>
    <xdr:ext cx="469744" cy="259045"/>
    <xdr:sp macro="" textlink="">
      <xdr:nvSpPr>
        <xdr:cNvPr id="108" name="n_1aveValue【図書館】&#10;一人当たり面積"/>
        <xdr:cNvSpPr txBox="1"/>
      </xdr:nvSpPr>
      <xdr:spPr>
        <a:xfrm>
          <a:off x="93917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93435</xdr:rowOff>
    </xdr:from>
    <xdr:to>
      <xdr:col>14</xdr:col>
      <xdr:colOff>79375</xdr:colOff>
      <xdr:row>42</xdr:row>
      <xdr:rowOff>23585</xdr:rowOff>
    </xdr:to>
    <xdr:sp macro="" textlink="">
      <xdr:nvSpPr>
        <xdr:cNvPr id="114" name="円/楕円 113"/>
        <xdr:cNvSpPr/>
      </xdr:nvSpPr>
      <xdr:spPr>
        <a:xfrm>
          <a:off x="9588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14712</xdr:rowOff>
    </xdr:from>
    <xdr:ext cx="469744" cy="259045"/>
    <xdr:sp macro="" textlink="">
      <xdr:nvSpPr>
        <xdr:cNvPr id="115" name="n_1mainValue【図書館】&#10;一人当たり面積"/>
        <xdr:cNvSpPr txBox="1"/>
      </xdr:nvSpPr>
      <xdr:spPr>
        <a:xfrm>
          <a:off x="93917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1" name="直線コネクタ 140"/>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2"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3" name="直線コネクタ 142"/>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4"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5" name="直線コネクタ 14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46"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47" name="フローチャート : 判断 146"/>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125549</xdr:rowOff>
    </xdr:from>
    <xdr:to>
      <xdr:col>5</xdr:col>
      <xdr:colOff>409575</xdr:colOff>
      <xdr:row>60</xdr:row>
      <xdr:rowOff>55699</xdr:rowOff>
    </xdr:to>
    <xdr:sp macro="" textlink="">
      <xdr:nvSpPr>
        <xdr:cNvPr id="148" name="フローチャート : 判断 147"/>
        <xdr:cNvSpPr/>
      </xdr:nvSpPr>
      <xdr:spPr>
        <a:xfrm>
          <a:off x="3746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72226</xdr:rowOff>
    </xdr:from>
    <xdr:ext cx="405111" cy="259045"/>
    <xdr:sp macro="" textlink="">
      <xdr:nvSpPr>
        <xdr:cNvPr id="149" name="n_1aveValue【体育館・プール】&#10;有形固定資産減価償却率"/>
        <xdr:cNvSpPr txBox="1"/>
      </xdr:nvSpPr>
      <xdr:spPr>
        <a:xfrm>
          <a:off x="3582043"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168003</xdr:rowOff>
    </xdr:from>
    <xdr:to>
      <xdr:col>5</xdr:col>
      <xdr:colOff>409575</xdr:colOff>
      <xdr:row>61</xdr:row>
      <xdr:rowOff>98153</xdr:rowOff>
    </xdr:to>
    <xdr:sp macro="" textlink="">
      <xdr:nvSpPr>
        <xdr:cNvPr id="155" name="円/楕円 154"/>
        <xdr:cNvSpPr/>
      </xdr:nvSpPr>
      <xdr:spPr>
        <a:xfrm>
          <a:off x="3746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89280</xdr:rowOff>
    </xdr:from>
    <xdr:ext cx="405111" cy="259045"/>
    <xdr:sp macro="" textlink="">
      <xdr:nvSpPr>
        <xdr:cNvPr id="156" name="n_1mainValue【体育館・プール】&#10;有形固定資産減価償却率"/>
        <xdr:cNvSpPr txBox="1"/>
      </xdr:nvSpPr>
      <xdr:spPr>
        <a:xfrm>
          <a:off x="3582043"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78" name="直線コネクタ 177"/>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79"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0" name="直線コネクタ 179"/>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81"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82" name="直線コネクタ 181"/>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137939</xdr:rowOff>
    </xdr:from>
    <xdr:ext cx="469744" cy="259045"/>
    <xdr:sp macro="" textlink="">
      <xdr:nvSpPr>
        <xdr:cNvPr id="183" name="【体育館・プール】&#10;一人当たり面積平均値テキスト"/>
        <xdr:cNvSpPr txBox="1"/>
      </xdr:nvSpPr>
      <xdr:spPr>
        <a:xfrm>
          <a:off x="105664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84" name="フローチャート : 判断 183"/>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104648</xdr:rowOff>
    </xdr:from>
    <xdr:to>
      <xdr:col>14</xdr:col>
      <xdr:colOff>79375</xdr:colOff>
      <xdr:row>61</xdr:row>
      <xdr:rowOff>34798</xdr:rowOff>
    </xdr:to>
    <xdr:sp macro="" textlink="">
      <xdr:nvSpPr>
        <xdr:cNvPr id="185" name="フローチャート : 判断 184"/>
        <xdr:cNvSpPr/>
      </xdr:nvSpPr>
      <xdr:spPr>
        <a:xfrm>
          <a:off x="9588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25925</xdr:rowOff>
    </xdr:from>
    <xdr:ext cx="469744" cy="259045"/>
    <xdr:sp macro="" textlink="">
      <xdr:nvSpPr>
        <xdr:cNvPr id="186" name="n_1aveValue【体育館・プール】&#10;一人当たり面積"/>
        <xdr:cNvSpPr txBox="1"/>
      </xdr:nvSpPr>
      <xdr:spPr>
        <a:xfrm>
          <a:off x="93917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90932</xdr:rowOff>
    </xdr:from>
    <xdr:to>
      <xdr:col>14</xdr:col>
      <xdr:colOff>79375</xdr:colOff>
      <xdr:row>57</xdr:row>
      <xdr:rowOff>21082</xdr:rowOff>
    </xdr:to>
    <xdr:sp macro="" textlink="">
      <xdr:nvSpPr>
        <xdr:cNvPr id="192" name="円/楕円 191"/>
        <xdr:cNvSpPr/>
      </xdr:nvSpPr>
      <xdr:spPr>
        <a:xfrm>
          <a:off x="9588500" y="96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37609</xdr:rowOff>
    </xdr:from>
    <xdr:ext cx="469744" cy="259045"/>
    <xdr:sp macro="" textlink="">
      <xdr:nvSpPr>
        <xdr:cNvPr id="193" name="n_1mainValue【体育館・プール】&#10;一人当たり面積"/>
        <xdr:cNvSpPr txBox="1"/>
      </xdr:nvSpPr>
      <xdr:spPr>
        <a:xfrm>
          <a:off x="9391727" y="946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4" name="テキスト ボックス 21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80</xdr:row>
      <xdr:rowOff>144780</xdr:rowOff>
    </xdr:from>
    <xdr:to>
      <xdr:col>6</xdr:col>
      <xdr:colOff>510540</xdr:colOff>
      <xdr:row>86</xdr:row>
      <xdr:rowOff>163830</xdr:rowOff>
    </xdr:to>
    <xdr:cxnSp macro="">
      <xdr:nvCxnSpPr>
        <xdr:cNvPr id="218" name="直線コネクタ 217"/>
        <xdr:cNvCxnSpPr/>
      </xdr:nvCxnSpPr>
      <xdr:spPr>
        <a:xfrm flipV="1">
          <a:off x="4634865" y="138607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167657</xdr:rowOff>
    </xdr:from>
    <xdr:ext cx="405111" cy="259045"/>
    <xdr:sp macro="" textlink="">
      <xdr:nvSpPr>
        <xdr:cNvPr id="219" name="【福祉施設】&#10;有形固定資産減価償却率最小値テキスト"/>
        <xdr:cNvSpPr txBox="1"/>
      </xdr:nvSpPr>
      <xdr:spPr>
        <a:xfrm>
          <a:off x="47244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86</xdr:row>
      <xdr:rowOff>163830</xdr:rowOff>
    </xdr:from>
    <xdr:to>
      <xdr:col>6</xdr:col>
      <xdr:colOff>600075</xdr:colOff>
      <xdr:row>86</xdr:row>
      <xdr:rowOff>163830</xdr:rowOff>
    </xdr:to>
    <xdr:cxnSp macro="">
      <xdr:nvCxnSpPr>
        <xdr:cNvPr id="220" name="直線コネクタ 219"/>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91457</xdr:rowOff>
    </xdr:from>
    <xdr:ext cx="405111" cy="259045"/>
    <xdr:sp macro="" textlink="">
      <xdr:nvSpPr>
        <xdr:cNvPr id="221" name="【福祉施設】&#10;有形固定資産減価償却率最大値テキスト"/>
        <xdr:cNvSpPr txBox="1"/>
      </xdr:nvSpPr>
      <xdr:spPr>
        <a:xfrm>
          <a:off x="4724400" y="1363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80</xdr:row>
      <xdr:rowOff>144780</xdr:rowOff>
    </xdr:from>
    <xdr:to>
      <xdr:col>6</xdr:col>
      <xdr:colOff>600075</xdr:colOff>
      <xdr:row>80</xdr:row>
      <xdr:rowOff>144780</xdr:rowOff>
    </xdr:to>
    <xdr:cxnSp macro="">
      <xdr:nvCxnSpPr>
        <xdr:cNvPr id="222" name="直線コネクタ 221"/>
        <xdr:cNvCxnSpPr/>
      </xdr:nvCxnSpPr>
      <xdr:spPr>
        <a:xfrm>
          <a:off x="4546600" y="1386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167657</xdr:rowOff>
    </xdr:from>
    <xdr:ext cx="405111" cy="259045"/>
    <xdr:sp macro="" textlink="">
      <xdr:nvSpPr>
        <xdr:cNvPr id="223" name="【福祉施設】&#10;有形固定資産減価償却率平均値テキスト"/>
        <xdr:cNvSpPr txBox="1"/>
      </xdr:nvSpPr>
      <xdr:spPr>
        <a:xfrm>
          <a:off x="4724400" y="14740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86</xdr:row>
      <xdr:rowOff>17780</xdr:rowOff>
    </xdr:from>
    <xdr:to>
      <xdr:col>6</xdr:col>
      <xdr:colOff>561975</xdr:colOff>
      <xdr:row>86</xdr:row>
      <xdr:rowOff>119380</xdr:rowOff>
    </xdr:to>
    <xdr:sp macro="" textlink="">
      <xdr:nvSpPr>
        <xdr:cNvPr id="224" name="フローチャート : 判断 223"/>
        <xdr:cNvSpPr/>
      </xdr:nvSpPr>
      <xdr:spPr>
        <a:xfrm>
          <a:off x="4584700" y="1476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86</xdr:row>
      <xdr:rowOff>82550</xdr:rowOff>
    </xdr:from>
    <xdr:to>
      <xdr:col>5</xdr:col>
      <xdr:colOff>409575</xdr:colOff>
      <xdr:row>87</xdr:row>
      <xdr:rowOff>12700</xdr:rowOff>
    </xdr:to>
    <xdr:sp macro="" textlink="">
      <xdr:nvSpPr>
        <xdr:cNvPr id="225" name="フローチャート : 判断 224"/>
        <xdr:cNvSpPr/>
      </xdr:nvSpPr>
      <xdr:spPr>
        <a:xfrm>
          <a:off x="3746500" y="148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87</xdr:row>
      <xdr:rowOff>3827</xdr:rowOff>
    </xdr:from>
    <xdr:ext cx="405111" cy="259045"/>
    <xdr:sp macro="" textlink="">
      <xdr:nvSpPr>
        <xdr:cNvPr id="226" name="n_1aveValue【福祉施設】&#10;有形固定資産減価償却率"/>
        <xdr:cNvSpPr txBox="1"/>
      </xdr:nvSpPr>
      <xdr:spPr>
        <a:xfrm>
          <a:off x="3582043" y="1491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154939</xdr:rowOff>
    </xdr:from>
    <xdr:to>
      <xdr:col>5</xdr:col>
      <xdr:colOff>409575</xdr:colOff>
      <xdr:row>79</xdr:row>
      <xdr:rowOff>85089</xdr:rowOff>
    </xdr:to>
    <xdr:sp macro="" textlink="">
      <xdr:nvSpPr>
        <xdr:cNvPr id="232" name="円/楕円 231"/>
        <xdr:cNvSpPr/>
      </xdr:nvSpPr>
      <xdr:spPr>
        <a:xfrm>
          <a:off x="3746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101616</xdr:rowOff>
    </xdr:from>
    <xdr:ext cx="405111" cy="259045"/>
    <xdr:sp macro="" textlink="">
      <xdr:nvSpPr>
        <xdr:cNvPr id="233" name="n_1mainValue【福祉施設】&#10;有形固定資産減価償却率"/>
        <xdr:cNvSpPr txBox="1"/>
      </xdr:nvSpPr>
      <xdr:spPr>
        <a:xfrm>
          <a:off x="3582043"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4" name="直線コネクタ 243"/>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5" name="テキスト ボックス 244"/>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6" name="直線コネクタ 24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7" name="テキスト ボックス 24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8" name="直線コネクタ 247"/>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9" name="テキスト ボックス 248"/>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0" name="直線コネクタ 24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1" name="テキスト ボックス 25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52" name="直線コネクタ 251"/>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3" name="テキスト ボックス 252"/>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4" name="直線コネクタ 25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5" name="テキスト ボックス 25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6" name="直線コネクタ 255"/>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7" name="テキスト ボックス 256"/>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166688</xdr:rowOff>
    </xdr:from>
    <xdr:to>
      <xdr:col>15</xdr:col>
      <xdr:colOff>180340</xdr:colOff>
      <xdr:row>86</xdr:row>
      <xdr:rowOff>38100</xdr:rowOff>
    </xdr:to>
    <xdr:cxnSp macro="">
      <xdr:nvCxnSpPr>
        <xdr:cNvPr id="261" name="直線コネクタ 260"/>
        <xdr:cNvCxnSpPr/>
      </xdr:nvCxnSpPr>
      <xdr:spPr>
        <a:xfrm flipV="1">
          <a:off x="10476865" y="13368338"/>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62"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63" name="直線コネクタ 262"/>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113365</xdr:rowOff>
    </xdr:from>
    <xdr:ext cx="469744" cy="259045"/>
    <xdr:sp macro="" textlink="">
      <xdr:nvSpPr>
        <xdr:cNvPr id="264" name="【福祉施設】&#10;一人当たり面積最大値テキスト"/>
        <xdr:cNvSpPr txBox="1"/>
      </xdr:nvSpPr>
      <xdr:spPr>
        <a:xfrm>
          <a:off x="10566400" y="131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166688</xdr:rowOff>
    </xdr:from>
    <xdr:to>
      <xdr:col>15</xdr:col>
      <xdr:colOff>269875</xdr:colOff>
      <xdr:row>77</xdr:row>
      <xdr:rowOff>166688</xdr:rowOff>
    </xdr:to>
    <xdr:cxnSp macro="">
      <xdr:nvCxnSpPr>
        <xdr:cNvPr id="265" name="直線コネクタ 264"/>
        <xdr:cNvCxnSpPr/>
      </xdr:nvCxnSpPr>
      <xdr:spPr>
        <a:xfrm>
          <a:off x="10388600" y="133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37165</xdr:rowOff>
    </xdr:from>
    <xdr:ext cx="469744" cy="259045"/>
    <xdr:sp macro="" textlink="">
      <xdr:nvSpPr>
        <xdr:cNvPr id="266" name="【福祉施設】&#10;一人当たり面積平均値テキスト"/>
        <xdr:cNvSpPr txBox="1"/>
      </xdr:nvSpPr>
      <xdr:spPr>
        <a:xfrm>
          <a:off x="10566400" y="1409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58738</xdr:rowOff>
    </xdr:from>
    <xdr:to>
      <xdr:col>15</xdr:col>
      <xdr:colOff>231775</xdr:colOff>
      <xdr:row>82</xdr:row>
      <xdr:rowOff>160338</xdr:rowOff>
    </xdr:to>
    <xdr:sp macro="" textlink="">
      <xdr:nvSpPr>
        <xdr:cNvPr id="267" name="フローチャート : 判断 266"/>
        <xdr:cNvSpPr/>
      </xdr:nvSpPr>
      <xdr:spPr>
        <a:xfrm>
          <a:off x="104267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58738</xdr:rowOff>
    </xdr:from>
    <xdr:to>
      <xdr:col>14</xdr:col>
      <xdr:colOff>79375</xdr:colOff>
      <xdr:row>82</xdr:row>
      <xdr:rowOff>160338</xdr:rowOff>
    </xdr:to>
    <xdr:sp macro="" textlink="">
      <xdr:nvSpPr>
        <xdr:cNvPr id="268" name="フローチャート : 判断 267"/>
        <xdr:cNvSpPr/>
      </xdr:nvSpPr>
      <xdr:spPr>
        <a:xfrm>
          <a:off x="95885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5415</xdr:rowOff>
    </xdr:from>
    <xdr:ext cx="469744" cy="259045"/>
    <xdr:sp macro="" textlink="">
      <xdr:nvSpPr>
        <xdr:cNvPr id="269" name="n_1aveValue【福祉施設】&#10;一人当たり面積"/>
        <xdr:cNvSpPr txBox="1"/>
      </xdr:nvSpPr>
      <xdr:spPr>
        <a:xfrm>
          <a:off x="9391727" y="1389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15875</xdr:rowOff>
    </xdr:from>
    <xdr:to>
      <xdr:col>14</xdr:col>
      <xdr:colOff>79375</xdr:colOff>
      <xdr:row>84</xdr:row>
      <xdr:rowOff>117475</xdr:rowOff>
    </xdr:to>
    <xdr:sp macro="" textlink="">
      <xdr:nvSpPr>
        <xdr:cNvPr id="275" name="円/楕円 274"/>
        <xdr:cNvSpPr/>
      </xdr:nvSpPr>
      <xdr:spPr>
        <a:xfrm>
          <a:off x="9588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108602</xdr:rowOff>
    </xdr:from>
    <xdr:ext cx="469744" cy="259045"/>
    <xdr:sp macro="" textlink="">
      <xdr:nvSpPr>
        <xdr:cNvPr id="276" name="n_1mainValue【福祉施設】&#10;一人当たり面積"/>
        <xdr:cNvSpPr txBox="1"/>
      </xdr:nvSpPr>
      <xdr:spPr>
        <a:xfrm>
          <a:off x="9391727" y="1451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7" name="テキスト ボックス 28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8" name="直線コネクタ 2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9" name="テキスト ボックス 288"/>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90" name="直線コネクタ 2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91" name="テキスト ボックス 2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92" name="直線コネクタ 2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93" name="テキスト ボックス 2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4" name="直線コネクタ 2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5" name="テキスト ボックス 2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6" name="直線コネクタ 2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7" name="テキスト ボックス 2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8" name="直線コネクタ 2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9" name="テキスト ボックス 298"/>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1" name="テキスト ボックス 30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19050</xdr:rowOff>
    </xdr:from>
    <xdr:to>
      <xdr:col>6</xdr:col>
      <xdr:colOff>510540</xdr:colOff>
      <xdr:row>108</xdr:row>
      <xdr:rowOff>89263</xdr:rowOff>
    </xdr:to>
    <xdr:cxnSp macro="">
      <xdr:nvCxnSpPr>
        <xdr:cNvPr id="303" name="直線コネクタ 302"/>
        <xdr:cNvCxnSpPr/>
      </xdr:nvCxnSpPr>
      <xdr:spPr>
        <a:xfrm flipV="1">
          <a:off x="4634865" y="1699260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93090</xdr:rowOff>
    </xdr:from>
    <xdr:ext cx="405111" cy="259045"/>
    <xdr:sp macro="" textlink="">
      <xdr:nvSpPr>
        <xdr:cNvPr id="304" name="【市民会館】&#10;有形固定資産減価償却率最小値テキスト"/>
        <xdr:cNvSpPr txBox="1"/>
      </xdr:nvSpPr>
      <xdr:spPr>
        <a:xfrm>
          <a:off x="47244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108</xdr:row>
      <xdr:rowOff>89263</xdr:rowOff>
    </xdr:from>
    <xdr:to>
      <xdr:col>6</xdr:col>
      <xdr:colOff>600075</xdr:colOff>
      <xdr:row>108</xdr:row>
      <xdr:rowOff>89263</xdr:rowOff>
    </xdr:to>
    <xdr:cxnSp macro="">
      <xdr:nvCxnSpPr>
        <xdr:cNvPr id="305" name="直線コネクタ 304"/>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97</xdr:row>
      <xdr:rowOff>137177</xdr:rowOff>
    </xdr:from>
    <xdr:ext cx="405111" cy="259045"/>
    <xdr:sp macro="" textlink="">
      <xdr:nvSpPr>
        <xdr:cNvPr id="306" name="【市民会館】&#10;有形固定資産減価償却率最大値テキスト"/>
        <xdr:cNvSpPr txBox="1"/>
      </xdr:nvSpPr>
      <xdr:spPr>
        <a:xfrm>
          <a:off x="4724400"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307" name="直線コネクタ 306"/>
        <xdr:cNvCxnSpPr/>
      </xdr:nvCxnSpPr>
      <xdr:spPr>
        <a:xfrm>
          <a:off x="4546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131190</xdr:rowOff>
    </xdr:from>
    <xdr:ext cx="405111" cy="259045"/>
    <xdr:sp macro="" textlink="">
      <xdr:nvSpPr>
        <xdr:cNvPr id="308" name="【市民会館】&#10;有形固定資産減価償却率平均値テキスト"/>
        <xdr:cNvSpPr txBox="1"/>
      </xdr:nvSpPr>
      <xdr:spPr>
        <a:xfrm>
          <a:off x="4724400" y="1796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152763</xdr:rowOff>
    </xdr:from>
    <xdr:to>
      <xdr:col>6</xdr:col>
      <xdr:colOff>561975</xdr:colOff>
      <xdr:row>105</xdr:row>
      <xdr:rowOff>82913</xdr:rowOff>
    </xdr:to>
    <xdr:sp macro="" textlink="">
      <xdr:nvSpPr>
        <xdr:cNvPr id="309" name="フローチャート : 判断 308"/>
        <xdr:cNvSpPr/>
      </xdr:nvSpPr>
      <xdr:spPr>
        <a:xfrm>
          <a:off x="45847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92348</xdr:rowOff>
    </xdr:from>
    <xdr:to>
      <xdr:col>5</xdr:col>
      <xdr:colOff>409575</xdr:colOff>
      <xdr:row>106</xdr:row>
      <xdr:rowOff>22498</xdr:rowOff>
    </xdr:to>
    <xdr:sp macro="" textlink="">
      <xdr:nvSpPr>
        <xdr:cNvPr id="310" name="フローチャート : 判断 309"/>
        <xdr:cNvSpPr/>
      </xdr:nvSpPr>
      <xdr:spPr>
        <a:xfrm>
          <a:off x="3746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13625</xdr:rowOff>
    </xdr:from>
    <xdr:ext cx="405111" cy="259045"/>
    <xdr:sp macro="" textlink="">
      <xdr:nvSpPr>
        <xdr:cNvPr id="311" name="n_1aveValue【市民会館】&#10;有形固定資産減価償却率"/>
        <xdr:cNvSpPr txBox="1"/>
      </xdr:nvSpPr>
      <xdr:spPr>
        <a:xfrm>
          <a:off x="3582043"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154395</xdr:rowOff>
    </xdr:from>
    <xdr:to>
      <xdr:col>5</xdr:col>
      <xdr:colOff>409575</xdr:colOff>
      <xdr:row>104</xdr:row>
      <xdr:rowOff>84545</xdr:rowOff>
    </xdr:to>
    <xdr:sp macro="" textlink="">
      <xdr:nvSpPr>
        <xdr:cNvPr id="317" name="円/楕円 316"/>
        <xdr:cNvSpPr/>
      </xdr:nvSpPr>
      <xdr:spPr>
        <a:xfrm>
          <a:off x="3746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101072</xdr:rowOff>
    </xdr:from>
    <xdr:ext cx="405111" cy="259045"/>
    <xdr:sp macro="" textlink="">
      <xdr:nvSpPr>
        <xdr:cNvPr id="318" name="n_1mainValue【市民会館】&#10;有形固定資産減価償却率"/>
        <xdr:cNvSpPr txBox="1"/>
      </xdr:nvSpPr>
      <xdr:spPr>
        <a:xfrm>
          <a:off x="3582043"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9" name="テキスト ボックス 32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30" name="直線コネクタ 32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1" name="テキスト ボックス 33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2" name="直線コネクタ 33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3" name="テキスト ボックス 33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4" name="直線コネクタ 33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5" name="テキスト ボックス 33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6" name="直線コネクタ 33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7" name="テキスト ボックス 33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8" name="直線コネクタ 33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9" name="テキスト ボックス 33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0" name="直線コネクタ 3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1" name="テキスト ボックス 34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343" name="直線コネクタ 342"/>
        <xdr:cNvCxnSpPr/>
      </xdr:nvCxnSpPr>
      <xdr:spPr>
        <a:xfrm flipV="1">
          <a:off x="10476865" y="172821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344" name="【市民会館】&#10;一人当たり面積最小値テキスト"/>
        <xdr:cNvSpPr txBox="1"/>
      </xdr:nvSpPr>
      <xdr:spPr>
        <a:xfrm>
          <a:off x="10566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345" name="直線コネクタ 344"/>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346" name="【市民会館】&#10;一人当たり面積最大値テキスト"/>
        <xdr:cNvSpPr txBox="1"/>
      </xdr:nvSpPr>
      <xdr:spPr>
        <a:xfrm>
          <a:off x="105664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347" name="直線コネクタ 346"/>
        <xdr:cNvCxnSpPr/>
      </xdr:nvCxnSpPr>
      <xdr:spPr>
        <a:xfrm>
          <a:off x="10388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133366</xdr:rowOff>
    </xdr:from>
    <xdr:ext cx="469744" cy="259045"/>
    <xdr:sp macro="" textlink="">
      <xdr:nvSpPr>
        <xdr:cNvPr id="348" name="【市民会館】&#10;一人当たり面積平均値テキスト"/>
        <xdr:cNvSpPr txBox="1"/>
      </xdr:nvSpPr>
      <xdr:spPr>
        <a:xfrm>
          <a:off x="10566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349" name="フローチャート : 判断 348"/>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166370</xdr:rowOff>
    </xdr:from>
    <xdr:to>
      <xdr:col>14</xdr:col>
      <xdr:colOff>79375</xdr:colOff>
      <xdr:row>106</xdr:row>
      <xdr:rowOff>96520</xdr:rowOff>
    </xdr:to>
    <xdr:sp macro="" textlink="">
      <xdr:nvSpPr>
        <xdr:cNvPr id="350" name="フローチャート : 判断 349"/>
        <xdr:cNvSpPr/>
      </xdr:nvSpPr>
      <xdr:spPr>
        <a:xfrm>
          <a:off x="9588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113047</xdr:rowOff>
    </xdr:from>
    <xdr:ext cx="469744" cy="259045"/>
    <xdr:sp macro="" textlink="">
      <xdr:nvSpPr>
        <xdr:cNvPr id="351" name="n_1aveValue【市民会館】&#10;一人当たり面積"/>
        <xdr:cNvSpPr txBox="1"/>
      </xdr:nvSpPr>
      <xdr:spPr>
        <a:xfrm>
          <a:off x="93917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33020</xdr:rowOff>
    </xdr:from>
    <xdr:to>
      <xdr:col>14</xdr:col>
      <xdr:colOff>79375</xdr:colOff>
      <xdr:row>106</xdr:row>
      <xdr:rowOff>134620</xdr:rowOff>
    </xdr:to>
    <xdr:sp macro="" textlink="">
      <xdr:nvSpPr>
        <xdr:cNvPr id="357" name="円/楕円 356"/>
        <xdr:cNvSpPr/>
      </xdr:nvSpPr>
      <xdr:spPr>
        <a:xfrm>
          <a:off x="9588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125747</xdr:rowOff>
    </xdr:from>
    <xdr:ext cx="469744" cy="259045"/>
    <xdr:sp macro="" textlink="">
      <xdr:nvSpPr>
        <xdr:cNvPr id="358" name="n_1mainValue【市民会館】&#10;一人当たり面積"/>
        <xdr:cNvSpPr txBox="1"/>
      </xdr:nvSpPr>
      <xdr:spPr>
        <a:xfrm>
          <a:off x="9391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9" name="テキスト ボックス 36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70" name="直線コネクタ 36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71" name="テキスト ボックス 37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72" name="直線コネクタ 37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73" name="テキスト ボックス 37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74" name="直線コネクタ 37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75" name="テキスト ボックス 37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76" name="直線コネクタ 37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77" name="テキスト ボックス 37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78" name="直線コネクタ 37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79" name="テキスト ボックス 37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80" name="直線コネクタ 37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81" name="テキスト ボックス 38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42</xdr:row>
      <xdr:rowOff>131717</xdr:rowOff>
    </xdr:to>
    <xdr:cxnSp macro="">
      <xdr:nvCxnSpPr>
        <xdr:cNvPr id="385" name="直線コネクタ 384"/>
        <xdr:cNvCxnSpPr/>
      </xdr:nvCxnSpPr>
      <xdr:spPr>
        <a:xfrm flipV="1">
          <a:off x="16318864" y="584345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135544</xdr:rowOff>
    </xdr:from>
    <xdr:ext cx="405111" cy="259045"/>
    <xdr:sp macro="" textlink="">
      <xdr:nvSpPr>
        <xdr:cNvPr id="386" name="【一般廃棄物処理施設】&#10;有形固定資産減価償却率最小値テキスト"/>
        <xdr:cNvSpPr txBox="1"/>
      </xdr:nvSpPr>
      <xdr:spPr>
        <a:xfrm>
          <a:off x="164084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42</xdr:row>
      <xdr:rowOff>131717</xdr:rowOff>
    </xdr:from>
    <xdr:to>
      <xdr:col>23</xdr:col>
      <xdr:colOff>606425</xdr:colOff>
      <xdr:row>42</xdr:row>
      <xdr:rowOff>131717</xdr:rowOff>
    </xdr:to>
    <xdr:cxnSp macro="">
      <xdr:nvCxnSpPr>
        <xdr:cNvPr id="387" name="直線コネクタ 386"/>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388"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389" name="直線コネクタ 388"/>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46281</xdr:rowOff>
    </xdr:from>
    <xdr:ext cx="405111" cy="259045"/>
    <xdr:sp macro="" textlink="">
      <xdr:nvSpPr>
        <xdr:cNvPr id="390" name="【一般廃棄物処理施設】&#10;有形固定資産減価償却率平均値テキスト"/>
        <xdr:cNvSpPr txBox="1"/>
      </xdr:nvSpPr>
      <xdr:spPr>
        <a:xfrm>
          <a:off x="164084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67854</xdr:rowOff>
    </xdr:from>
    <xdr:to>
      <xdr:col>23</xdr:col>
      <xdr:colOff>568325</xdr:colOff>
      <xdr:row>38</xdr:row>
      <xdr:rowOff>169454</xdr:rowOff>
    </xdr:to>
    <xdr:sp macro="" textlink="">
      <xdr:nvSpPr>
        <xdr:cNvPr id="391" name="フローチャート : 判断 390"/>
        <xdr:cNvSpPr/>
      </xdr:nvSpPr>
      <xdr:spPr>
        <a:xfrm>
          <a:off x="16268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164193</xdr:rowOff>
    </xdr:from>
    <xdr:to>
      <xdr:col>22</xdr:col>
      <xdr:colOff>415925</xdr:colOff>
      <xdr:row>40</xdr:row>
      <xdr:rowOff>94343</xdr:rowOff>
    </xdr:to>
    <xdr:sp macro="" textlink="">
      <xdr:nvSpPr>
        <xdr:cNvPr id="392" name="フローチャート : 判断 391"/>
        <xdr:cNvSpPr/>
      </xdr:nvSpPr>
      <xdr:spPr>
        <a:xfrm>
          <a:off x="1543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85470</xdr:rowOff>
    </xdr:from>
    <xdr:ext cx="405111" cy="259045"/>
    <xdr:sp macro="" textlink="">
      <xdr:nvSpPr>
        <xdr:cNvPr id="393" name="n_1aveValue【一般廃棄物処理施設】&#10;有形固定資産減価償却率"/>
        <xdr:cNvSpPr txBox="1"/>
      </xdr:nvSpPr>
      <xdr:spPr>
        <a:xfrm>
          <a:off x="15266043"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46627</xdr:rowOff>
    </xdr:from>
    <xdr:to>
      <xdr:col>22</xdr:col>
      <xdr:colOff>415925</xdr:colOff>
      <xdr:row>33</xdr:row>
      <xdr:rowOff>148227</xdr:rowOff>
    </xdr:to>
    <xdr:sp macro="" textlink="">
      <xdr:nvSpPr>
        <xdr:cNvPr id="399" name="円/楕円 398"/>
        <xdr:cNvSpPr/>
      </xdr:nvSpPr>
      <xdr:spPr>
        <a:xfrm>
          <a:off x="15430500" y="57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164754</xdr:rowOff>
    </xdr:from>
    <xdr:ext cx="405111" cy="259045"/>
    <xdr:sp macro="" textlink="">
      <xdr:nvSpPr>
        <xdr:cNvPr id="400" name="n_1mainValue【一般廃棄物処理施設】&#10;有形固定資産減価償却率"/>
        <xdr:cNvSpPr txBox="1"/>
      </xdr:nvSpPr>
      <xdr:spPr>
        <a:xfrm>
          <a:off x="15266043" y="547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8" name="正方形/長方形 4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9" name="テキスト ボックス 4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0" name="直線コネクタ 4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11" name="直線コネクタ 4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12" name="テキスト ボックス 41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3" name="直線コネクタ 4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14" name="テキスト ボックス 41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15" name="直線コネクタ 4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16" name="テキスト ボックス 41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17" name="直線コネクタ 4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18" name="テキスト ボックス 41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9" name="直線コネクタ 4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20" name="テキスト ボックス 41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2" name="テキスト ボックス 4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132824</xdr:rowOff>
    </xdr:from>
    <xdr:to>
      <xdr:col>32</xdr:col>
      <xdr:colOff>186689</xdr:colOff>
      <xdr:row>41</xdr:row>
      <xdr:rowOff>21740</xdr:rowOff>
    </xdr:to>
    <xdr:cxnSp macro="">
      <xdr:nvCxnSpPr>
        <xdr:cNvPr id="424" name="直線コネクタ 423"/>
        <xdr:cNvCxnSpPr/>
      </xdr:nvCxnSpPr>
      <xdr:spPr>
        <a:xfrm flipV="1">
          <a:off x="22160864" y="5790674"/>
          <a:ext cx="0" cy="12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25567</xdr:rowOff>
    </xdr:from>
    <xdr:ext cx="534377" cy="259045"/>
    <xdr:sp macro="" textlink="">
      <xdr:nvSpPr>
        <xdr:cNvPr id="425" name="【一般廃棄物処理施設】&#10;一人当たり有形固定資産（償却資産）額最小値テキスト"/>
        <xdr:cNvSpPr txBox="1"/>
      </xdr:nvSpPr>
      <xdr:spPr>
        <a:xfrm>
          <a:off x="22250400" y="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21740</xdr:rowOff>
    </xdr:from>
    <xdr:to>
      <xdr:col>32</xdr:col>
      <xdr:colOff>276225</xdr:colOff>
      <xdr:row>41</xdr:row>
      <xdr:rowOff>21740</xdr:rowOff>
    </xdr:to>
    <xdr:cxnSp macro="">
      <xdr:nvCxnSpPr>
        <xdr:cNvPr id="426" name="直線コネクタ 425"/>
        <xdr:cNvCxnSpPr/>
      </xdr:nvCxnSpPr>
      <xdr:spPr>
        <a:xfrm>
          <a:off x="22072600" y="705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79501</xdr:rowOff>
    </xdr:from>
    <xdr:ext cx="599010" cy="259045"/>
    <xdr:sp macro="" textlink="">
      <xdr:nvSpPr>
        <xdr:cNvPr id="427" name="【一般廃棄物処理施設】&#10;一人当たり有形固定資産（償却資産）額最大値テキスト"/>
        <xdr:cNvSpPr txBox="1"/>
      </xdr:nvSpPr>
      <xdr:spPr>
        <a:xfrm>
          <a:off x="22250400" y="55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132824</xdr:rowOff>
    </xdr:from>
    <xdr:to>
      <xdr:col>32</xdr:col>
      <xdr:colOff>276225</xdr:colOff>
      <xdr:row>33</xdr:row>
      <xdr:rowOff>132824</xdr:rowOff>
    </xdr:to>
    <xdr:cxnSp macro="">
      <xdr:nvCxnSpPr>
        <xdr:cNvPr id="428" name="直線コネクタ 427"/>
        <xdr:cNvCxnSpPr/>
      </xdr:nvCxnSpPr>
      <xdr:spPr>
        <a:xfrm>
          <a:off x="22072600" y="579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40182</xdr:rowOff>
    </xdr:from>
    <xdr:ext cx="599010" cy="259045"/>
    <xdr:sp macro="" textlink="">
      <xdr:nvSpPr>
        <xdr:cNvPr id="429" name="【一般廃棄物処理施設】&#10;一人当たり有形固定資産（償却資産）額平均値テキスト"/>
        <xdr:cNvSpPr txBox="1"/>
      </xdr:nvSpPr>
      <xdr:spPr>
        <a:xfrm>
          <a:off x="22250400" y="6383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61755</xdr:rowOff>
    </xdr:from>
    <xdr:to>
      <xdr:col>32</xdr:col>
      <xdr:colOff>238125</xdr:colOff>
      <xdr:row>37</xdr:row>
      <xdr:rowOff>163355</xdr:rowOff>
    </xdr:to>
    <xdr:sp macro="" textlink="">
      <xdr:nvSpPr>
        <xdr:cNvPr id="430" name="フローチャート : 判断 429"/>
        <xdr:cNvSpPr/>
      </xdr:nvSpPr>
      <xdr:spPr>
        <a:xfrm>
          <a:off x="22110700" y="64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121420</xdr:rowOff>
    </xdr:from>
    <xdr:to>
      <xdr:col>31</xdr:col>
      <xdr:colOff>85725</xdr:colOff>
      <xdr:row>39</xdr:row>
      <xdr:rowOff>51570</xdr:rowOff>
    </xdr:to>
    <xdr:sp macro="" textlink="">
      <xdr:nvSpPr>
        <xdr:cNvPr id="431" name="フローチャート : 判断 430"/>
        <xdr:cNvSpPr/>
      </xdr:nvSpPr>
      <xdr:spPr>
        <a:xfrm>
          <a:off x="21272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68097</xdr:rowOff>
    </xdr:from>
    <xdr:ext cx="534377" cy="259045"/>
    <xdr:sp macro="" textlink="">
      <xdr:nvSpPr>
        <xdr:cNvPr id="432" name="n_1aveValue【一般廃棄物処理施設】&#10;一人当たり有形固定資産（償却資産）額"/>
        <xdr:cNvSpPr txBox="1"/>
      </xdr:nvSpPr>
      <xdr:spPr>
        <a:xfrm>
          <a:off x="210434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145690</xdr:rowOff>
    </xdr:from>
    <xdr:to>
      <xdr:col>31</xdr:col>
      <xdr:colOff>85725</xdr:colOff>
      <xdr:row>42</xdr:row>
      <xdr:rowOff>75840</xdr:rowOff>
    </xdr:to>
    <xdr:sp macro="" textlink="">
      <xdr:nvSpPr>
        <xdr:cNvPr id="438" name="円/楕円 437"/>
        <xdr:cNvSpPr/>
      </xdr:nvSpPr>
      <xdr:spPr>
        <a:xfrm>
          <a:off x="21272500" y="71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42</xdr:row>
      <xdr:rowOff>66967</xdr:rowOff>
    </xdr:from>
    <xdr:ext cx="469744" cy="259045"/>
    <xdr:sp macro="" textlink="">
      <xdr:nvSpPr>
        <xdr:cNvPr id="439" name="n_1mainValue【一般廃棄物処理施設】&#10;一人当たり有形固定資産（償却資産）額"/>
        <xdr:cNvSpPr txBox="1"/>
      </xdr:nvSpPr>
      <xdr:spPr>
        <a:xfrm>
          <a:off x="21075727" y="72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0" name="正方形/長方形 4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1" name="正方形/長方形 4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2" name="正方形/長方形 4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3" name="正方形/長方形 4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4" name="正方形/長方形 4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5" name="正方形/長方形 4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6" name="正方形/長方形 4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7" name="正方形/長方形 4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8" name="テキスト ボックス 4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9" name="直線コネクタ 4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50" name="テキスト ボックス 44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51" name="直線コネクタ 45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52" name="テキスト ボックス 45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53" name="直線コネクタ 45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54" name="テキスト ボックス 45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55" name="直線コネクタ 45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6" name="テキスト ボックス 45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57" name="直線コネクタ 45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8" name="テキスト ボックス 45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9" name="直線コネクタ 45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60" name="テキスト ボックス 45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1" name="直線コネクタ 4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62" name="テキスト ボックス 46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152400</xdr:rowOff>
    </xdr:from>
    <xdr:to>
      <xdr:col>23</xdr:col>
      <xdr:colOff>516889</xdr:colOff>
      <xdr:row>63</xdr:row>
      <xdr:rowOff>93345</xdr:rowOff>
    </xdr:to>
    <xdr:cxnSp macro="">
      <xdr:nvCxnSpPr>
        <xdr:cNvPr id="464" name="直線コネクタ 463"/>
        <xdr:cNvCxnSpPr/>
      </xdr:nvCxnSpPr>
      <xdr:spPr>
        <a:xfrm flipV="1">
          <a:off x="16318864" y="97536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97172</xdr:rowOff>
    </xdr:from>
    <xdr:ext cx="405111" cy="259045"/>
    <xdr:sp macro="" textlink="">
      <xdr:nvSpPr>
        <xdr:cNvPr id="465" name="【保健センター・保健所】&#10;有形固定資産減価償却率最小値テキスト"/>
        <xdr:cNvSpPr txBox="1"/>
      </xdr:nvSpPr>
      <xdr:spPr>
        <a:xfrm>
          <a:off x="16408400"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466" name="直線コネクタ 465"/>
        <xdr:cNvCxnSpPr/>
      </xdr:nvCxnSpPr>
      <xdr:spPr>
        <a:xfrm>
          <a:off x="16230600" y="1089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99077</xdr:rowOff>
    </xdr:from>
    <xdr:ext cx="405111" cy="259045"/>
    <xdr:sp macro="" textlink="">
      <xdr:nvSpPr>
        <xdr:cNvPr id="467" name="【保健センター・保健所】&#10;有形固定資産減価償却率最大値テキスト"/>
        <xdr:cNvSpPr txBox="1"/>
      </xdr:nvSpPr>
      <xdr:spPr>
        <a:xfrm>
          <a:off x="16408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468" name="直線コネクタ 467"/>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3827</xdr:rowOff>
    </xdr:from>
    <xdr:ext cx="405111" cy="259045"/>
    <xdr:sp macro="" textlink="">
      <xdr:nvSpPr>
        <xdr:cNvPr id="469" name="【保健センター・保健所】&#10;有形固定資産減価償却率平均値テキスト"/>
        <xdr:cNvSpPr txBox="1"/>
      </xdr:nvSpPr>
      <xdr:spPr>
        <a:xfrm>
          <a:off x="164084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470" name="フローチャート : 判断 469"/>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166370</xdr:rowOff>
    </xdr:from>
    <xdr:to>
      <xdr:col>22</xdr:col>
      <xdr:colOff>415925</xdr:colOff>
      <xdr:row>62</xdr:row>
      <xdr:rowOff>96520</xdr:rowOff>
    </xdr:to>
    <xdr:sp macro="" textlink="">
      <xdr:nvSpPr>
        <xdr:cNvPr id="471" name="フローチャート : 判断 470"/>
        <xdr:cNvSpPr/>
      </xdr:nvSpPr>
      <xdr:spPr>
        <a:xfrm>
          <a:off x="15430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113047</xdr:rowOff>
    </xdr:from>
    <xdr:ext cx="405111" cy="259045"/>
    <xdr:sp macro="" textlink="">
      <xdr:nvSpPr>
        <xdr:cNvPr id="472" name="n_1aveValue【保健センター・保健所】&#10;有形固定資産減価償却率"/>
        <xdr:cNvSpPr txBox="1"/>
      </xdr:nvSpPr>
      <xdr:spPr>
        <a:xfrm>
          <a:off x="15266043"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73" name="テキスト ボックス 4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4" name="テキスト ボックス 4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5" name="テキスト ボックス 4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6" name="テキスト ボックス 4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7" name="テキスト ボックス 4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34925</xdr:rowOff>
    </xdr:from>
    <xdr:to>
      <xdr:col>22</xdr:col>
      <xdr:colOff>415925</xdr:colOff>
      <xdr:row>63</xdr:row>
      <xdr:rowOff>136525</xdr:rowOff>
    </xdr:to>
    <xdr:sp macro="" textlink="">
      <xdr:nvSpPr>
        <xdr:cNvPr id="478" name="円/楕円 477"/>
        <xdr:cNvSpPr/>
      </xdr:nvSpPr>
      <xdr:spPr>
        <a:xfrm>
          <a:off x="15430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127652</xdr:rowOff>
    </xdr:from>
    <xdr:ext cx="405111" cy="259045"/>
    <xdr:sp macro="" textlink="">
      <xdr:nvSpPr>
        <xdr:cNvPr id="479" name="n_1mainValue【保健センター・保健所】&#10;有形固定資産減価償却率"/>
        <xdr:cNvSpPr txBox="1"/>
      </xdr:nvSpPr>
      <xdr:spPr>
        <a:xfrm>
          <a:off x="15266043"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0" name="正方形/長方形 4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1" name="正方形/長方形 4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82" name="正方形/長方形 4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83" name="正方形/長方形 4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4" name="正方形/長方形 4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5" name="正方形/長方形 4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6" name="正方形/長方形 4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7" name="正方形/長方形 4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8" name="テキスト ボックス 4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9" name="直線コネクタ 4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90" name="直線コネクタ 48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91" name="テキスト ボックス 49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92" name="直線コネクタ 49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93" name="テキスト ボックス 49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94" name="直線コネクタ 49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95" name="テキスト ボックス 49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96" name="直線コネクタ 49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97" name="テキスト ボックス 49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9" name="テキスト ボックス 4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501" name="直線コネクタ 500"/>
        <xdr:cNvCxnSpPr/>
      </xdr:nvCxnSpPr>
      <xdr:spPr>
        <a:xfrm flipV="1">
          <a:off x="22160864" y="960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502"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503" name="直線コネクタ 502"/>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504"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05" name="直線コネクタ 504"/>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53357</xdr:rowOff>
    </xdr:from>
    <xdr:ext cx="469744" cy="259045"/>
    <xdr:sp macro="" textlink="">
      <xdr:nvSpPr>
        <xdr:cNvPr id="506" name="【保健センター・保健所】&#10;一人当たり面積平均値テキスト"/>
        <xdr:cNvSpPr txBox="1"/>
      </xdr:nvSpPr>
      <xdr:spPr>
        <a:xfrm>
          <a:off x="222504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507" name="フローチャート : 判断 506"/>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508" name="フローチャート : 判断 507"/>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113047</xdr:rowOff>
    </xdr:from>
    <xdr:ext cx="469744" cy="259045"/>
    <xdr:sp macro="" textlink="">
      <xdr:nvSpPr>
        <xdr:cNvPr id="509"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52070</xdr:rowOff>
    </xdr:from>
    <xdr:to>
      <xdr:col>31</xdr:col>
      <xdr:colOff>85725</xdr:colOff>
      <xdr:row>61</xdr:row>
      <xdr:rowOff>153670</xdr:rowOff>
    </xdr:to>
    <xdr:sp macro="" textlink="">
      <xdr:nvSpPr>
        <xdr:cNvPr id="515" name="円/楕円 514"/>
        <xdr:cNvSpPr/>
      </xdr:nvSpPr>
      <xdr:spPr>
        <a:xfrm>
          <a:off x="2127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144797</xdr:rowOff>
    </xdr:from>
    <xdr:ext cx="469744" cy="259045"/>
    <xdr:sp macro="" textlink="">
      <xdr:nvSpPr>
        <xdr:cNvPr id="516" name="n_1mainValue【保健センター・保健所】&#10;一人当たり面積"/>
        <xdr:cNvSpPr txBox="1"/>
      </xdr:nvSpPr>
      <xdr:spPr>
        <a:xfrm>
          <a:off x="21075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4" name="正方形/長方形 5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5" name="テキスト ボックス 5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6" name="直線コネクタ 5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27" name="直線コネクタ 5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28" name="テキスト ボックス 52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9" name="直線コネクタ 5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30" name="テキスト ボックス 5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31" name="直線コネクタ 5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32" name="テキスト ボックス 5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33" name="直線コネクタ 5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34" name="テキスト ボックス 5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35" name="直線コネクタ 5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36" name="テキスト ボックス 5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7" name="直線コネクタ 5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38" name="テキスト ボックス 53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40" name="テキスト ボックス 5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542" name="直線コネクタ 541"/>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543"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544" name="直線コネクタ 543"/>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545" name="【消防施設】&#10;有形固定資産減価償却率最大値テキスト"/>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546" name="直線コネクタ 545"/>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88191</xdr:rowOff>
    </xdr:from>
    <xdr:ext cx="405111" cy="259045"/>
    <xdr:sp macro="" textlink="">
      <xdr:nvSpPr>
        <xdr:cNvPr id="547" name="【消防施設】&#10;有形固定資産減価償却率平均値テキスト"/>
        <xdr:cNvSpPr txBox="1"/>
      </xdr:nvSpPr>
      <xdr:spPr>
        <a:xfrm>
          <a:off x="164084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548" name="フローチャート : 判断 547"/>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77107</xdr:rowOff>
    </xdr:from>
    <xdr:to>
      <xdr:col>22</xdr:col>
      <xdr:colOff>415925</xdr:colOff>
      <xdr:row>83</xdr:row>
      <xdr:rowOff>7257</xdr:rowOff>
    </xdr:to>
    <xdr:sp macro="" textlink="">
      <xdr:nvSpPr>
        <xdr:cNvPr id="549" name="フローチャート : 判断 548"/>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169834</xdr:rowOff>
    </xdr:from>
    <xdr:ext cx="405111" cy="259045"/>
    <xdr:sp macro="" textlink="">
      <xdr:nvSpPr>
        <xdr:cNvPr id="550" name="n_1aveValue【消防施設】&#10;有形固定資産減価償却率"/>
        <xdr:cNvSpPr txBox="1"/>
      </xdr:nvSpPr>
      <xdr:spPr>
        <a:xfrm>
          <a:off x="15266043"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139156</xdr:rowOff>
    </xdr:from>
    <xdr:to>
      <xdr:col>22</xdr:col>
      <xdr:colOff>415925</xdr:colOff>
      <xdr:row>81</xdr:row>
      <xdr:rowOff>69306</xdr:rowOff>
    </xdr:to>
    <xdr:sp macro="" textlink="">
      <xdr:nvSpPr>
        <xdr:cNvPr id="556" name="円/楕円 555"/>
        <xdr:cNvSpPr/>
      </xdr:nvSpPr>
      <xdr:spPr>
        <a:xfrm>
          <a:off x="154305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85833</xdr:rowOff>
    </xdr:from>
    <xdr:ext cx="405111" cy="259045"/>
    <xdr:sp macro="" textlink="">
      <xdr:nvSpPr>
        <xdr:cNvPr id="557" name="n_1mainValue【消防施設】&#10;有形固定資産減価償却率"/>
        <xdr:cNvSpPr txBox="1"/>
      </xdr:nvSpPr>
      <xdr:spPr>
        <a:xfrm>
          <a:off x="15266043"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8" name="正方形/長方形 5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9" name="正方形/長方形 5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60" name="正方形/長方形 5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61" name="正方形/長方形 5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2" name="正方形/長方形 5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3" name="正方形/長方形 5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4" name="正方形/長方形 5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5" name="正方形/長方形 5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6" name="テキスト ボックス 5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7" name="直線コネクタ 5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68" name="直線コネクタ 56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69" name="テキスト ボックス 56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70" name="直線コネクタ 56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71" name="テキスト ボックス 57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72" name="直線コネクタ 57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73" name="テキスト ボックス 57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74" name="直線コネクタ 57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75" name="テキスト ボックス 57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76" name="直線コネクタ 57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77" name="テキスト ボックス 57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8" name="直線コネクタ 5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9" name="テキスト ボックス 5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581" name="直線コネクタ 580"/>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82" name="【消防施設】&#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83" name="直線コネクタ 582"/>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84" name="【消防施設】&#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85" name="直線コネクタ 584"/>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3827</xdr:rowOff>
    </xdr:from>
    <xdr:ext cx="469744" cy="259045"/>
    <xdr:sp macro="" textlink="">
      <xdr:nvSpPr>
        <xdr:cNvPr id="586" name="【消防施設】&#10;一人当たり面積平均値テキスト"/>
        <xdr:cNvSpPr txBox="1"/>
      </xdr:nvSpPr>
      <xdr:spPr>
        <a:xfrm>
          <a:off x="222504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587" name="フローチャート : 判断 586"/>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588" name="フローチャート : 判断 587"/>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124477</xdr:rowOff>
    </xdr:from>
    <xdr:ext cx="469744" cy="259045"/>
    <xdr:sp macro="" textlink="">
      <xdr:nvSpPr>
        <xdr:cNvPr id="589" name="n_1ave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90" name="テキスト ボックス 5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1" name="テキスト ボックス 5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2" name="テキスト ボックス 5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3" name="テキスト ボックス 5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4" name="テキスト ボックス 5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63500</xdr:rowOff>
    </xdr:from>
    <xdr:to>
      <xdr:col>31</xdr:col>
      <xdr:colOff>85725</xdr:colOff>
      <xdr:row>81</xdr:row>
      <xdr:rowOff>165100</xdr:rowOff>
    </xdr:to>
    <xdr:sp macro="" textlink="">
      <xdr:nvSpPr>
        <xdr:cNvPr id="595" name="円/楕円 594"/>
        <xdr:cNvSpPr/>
      </xdr:nvSpPr>
      <xdr:spPr>
        <a:xfrm>
          <a:off x="21272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156227</xdr:rowOff>
    </xdr:from>
    <xdr:ext cx="469744" cy="259045"/>
    <xdr:sp macro="" textlink="">
      <xdr:nvSpPr>
        <xdr:cNvPr id="596" name="n_1mainValue【消防施設】&#10;一人当たり面積"/>
        <xdr:cNvSpPr txBox="1"/>
      </xdr:nvSpPr>
      <xdr:spPr>
        <a:xfrm>
          <a:off x="21075727" y="1404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7" name="正方形/長方形 5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8" name="正方形/長方形 5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9" name="正方形/長方形 5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00" name="正方形/長方形 5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01" name="正方形/長方形 6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2" name="正方形/長方形 6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3" name="正方形/長方形 6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4" name="正方形/長方形 6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5" name="テキスト ボックス 6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6" name="直線コネクタ 6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07" name="テキスト ボックス 60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8" name="直線コネクタ 6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9" name="テキスト ボックス 60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10" name="直線コネクタ 6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11" name="テキスト ボックス 6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12" name="直線コネクタ 6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13" name="テキスト ボックス 6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4" name="直線コネクタ 6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5" name="テキスト ボックス 6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6" name="直線コネクタ 6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17" name="テキスト ボックス 61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8" name="直線コネクタ 6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9" name="テキスト ボックス 6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621" name="直線コネクタ 620"/>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622"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623" name="直線コネクタ 622"/>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624"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625" name="直線コネクタ 624"/>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114316</xdr:rowOff>
    </xdr:from>
    <xdr:ext cx="405111" cy="259045"/>
    <xdr:sp macro="" textlink="">
      <xdr:nvSpPr>
        <xdr:cNvPr id="626" name="【庁舎】&#10;有形固定資産減価償却率平均値テキスト"/>
        <xdr:cNvSpPr txBox="1"/>
      </xdr:nvSpPr>
      <xdr:spPr>
        <a:xfrm>
          <a:off x="164084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627" name="フローチャート : 判断 626"/>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55880</xdr:rowOff>
    </xdr:from>
    <xdr:to>
      <xdr:col>22</xdr:col>
      <xdr:colOff>415925</xdr:colOff>
      <xdr:row>105</xdr:row>
      <xdr:rowOff>157480</xdr:rowOff>
    </xdr:to>
    <xdr:sp macro="" textlink="">
      <xdr:nvSpPr>
        <xdr:cNvPr id="628" name="フローチャート : 判断 627"/>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148607</xdr:rowOff>
    </xdr:from>
    <xdr:ext cx="405111" cy="259045"/>
    <xdr:sp macro="" textlink="">
      <xdr:nvSpPr>
        <xdr:cNvPr id="629" name="n_1aveValue【庁舎】&#10;有形固定資産減価償却率"/>
        <xdr:cNvSpPr txBox="1"/>
      </xdr:nvSpPr>
      <xdr:spPr>
        <a:xfrm>
          <a:off x="15266043"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30" name="テキスト ボックス 6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31" name="テキスト ボックス 6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2" name="テキスト ボックス 6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3" name="テキスト ボックス 6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4" name="テキスト ボックス 6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160655</xdr:rowOff>
    </xdr:from>
    <xdr:to>
      <xdr:col>22</xdr:col>
      <xdr:colOff>415925</xdr:colOff>
      <xdr:row>104</xdr:row>
      <xdr:rowOff>90805</xdr:rowOff>
    </xdr:to>
    <xdr:sp macro="" textlink="">
      <xdr:nvSpPr>
        <xdr:cNvPr id="635" name="円/楕円 634"/>
        <xdr:cNvSpPr/>
      </xdr:nvSpPr>
      <xdr:spPr>
        <a:xfrm>
          <a:off x="15430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107332</xdr:rowOff>
    </xdr:from>
    <xdr:ext cx="405111" cy="259045"/>
    <xdr:sp macro="" textlink="">
      <xdr:nvSpPr>
        <xdr:cNvPr id="636" name="n_1mainValue【庁舎】&#10;有形固定資産減価償却率"/>
        <xdr:cNvSpPr txBox="1"/>
      </xdr:nvSpPr>
      <xdr:spPr>
        <a:xfrm>
          <a:off x="15266043" y="1759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7" name="正方形/長方形 6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8" name="正方形/長方形 6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9" name="正方形/長方形 6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40" name="正方形/長方形 6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41" name="正方形/長方形 6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42" name="正方形/長方形 6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3" name="正方形/長方形 6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4" name="正方形/長方形 6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5" name="テキスト ボックス 6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6" name="直線コネクタ 6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7" name="テキスト ボックス 64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8" name="直線コネクタ 6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9" name="テキスト ボックス 6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50" name="直線コネクタ 6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51" name="テキスト ボックス 6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52" name="直線コネクタ 6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53" name="テキスト ボックス 6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4" name="直線コネクタ 6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5" name="テキスト ボックス 6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6" name="直線コネクタ 6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7" name="テキスト ボックス 6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8" name="直線コネクタ 6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9" name="テキスト ボックス 6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661" name="直線コネクタ 660"/>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662"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663" name="直線コネクタ 662"/>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664"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665" name="直線コネクタ 664"/>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133366</xdr:rowOff>
    </xdr:from>
    <xdr:ext cx="469744" cy="259045"/>
    <xdr:sp macro="" textlink="">
      <xdr:nvSpPr>
        <xdr:cNvPr id="666" name="【庁舎】&#10;一人当たり面積平均値テキスト"/>
        <xdr:cNvSpPr txBox="1"/>
      </xdr:nvSpPr>
      <xdr:spPr>
        <a:xfrm>
          <a:off x="22250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667" name="フローチャート : 判断 666"/>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668" name="フローチャート : 判断 667"/>
        <xdr:cNvSpPr/>
      </xdr:nvSpPr>
      <xdr:spPr>
        <a:xfrm>
          <a:off x="2127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148607</xdr:rowOff>
    </xdr:from>
    <xdr:ext cx="469744" cy="259045"/>
    <xdr:sp macro="" textlink="">
      <xdr:nvSpPr>
        <xdr:cNvPr id="669" name="n_1aveValue【庁舎】&#10;一人当たり面積"/>
        <xdr:cNvSpPr txBox="1"/>
      </xdr:nvSpPr>
      <xdr:spPr>
        <a:xfrm>
          <a:off x="21075727"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70" name="テキスト ボックス 6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71" name="テキスト ボックス 6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72" name="テキスト ボックス 6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3" name="テキスト ボックス 6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4" name="テキスト ボックス 6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86361</xdr:rowOff>
    </xdr:from>
    <xdr:to>
      <xdr:col>31</xdr:col>
      <xdr:colOff>85725</xdr:colOff>
      <xdr:row>103</xdr:row>
      <xdr:rowOff>16511</xdr:rowOff>
    </xdr:to>
    <xdr:sp macro="" textlink="">
      <xdr:nvSpPr>
        <xdr:cNvPr id="675" name="円/楕円 674"/>
        <xdr:cNvSpPr/>
      </xdr:nvSpPr>
      <xdr:spPr>
        <a:xfrm>
          <a:off x="21272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33038</xdr:rowOff>
    </xdr:from>
    <xdr:ext cx="469744" cy="259045"/>
    <xdr:sp macro="" textlink="">
      <xdr:nvSpPr>
        <xdr:cNvPr id="676" name="n_1mainValue【庁舎】&#10;一人当たり面積"/>
        <xdr:cNvSpPr txBox="1"/>
      </xdr:nvSpPr>
      <xdr:spPr>
        <a:xfrm>
          <a:off x="21075727"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7" name="正方形/長方形 6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8" name="正方形/長方形 6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9" name="テキスト ボックス 6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全国平均と比較し、有形固定資産減価償却率が高い施設として、福祉施設、一般廃棄物処理施設、消防施設がある。</a:t>
          </a:r>
          <a:endParaRPr lang="ja-JP" altLang="ja-JP" sz="1400">
            <a:effectLst/>
          </a:endParaRPr>
        </a:p>
        <a:p>
          <a:r>
            <a:rPr kumimoji="1" lang="ja-JP" altLang="ja-JP" sz="1100">
              <a:solidFill>
                <a:schemeClr val="dk1"/>
              </a:solidFill>
              <a:effectLst/>
              <a:latin typeface="+mn-lt"/>
              <a:ea typeface="+mn-ea"/>
              <a:cs typeface="+mn-cs"/>
            </a:rPr>
            <a:t>そのうち、一般廃棄物処理施設は平成３</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当初から</a:t>
          </a:r>
          <a:r>
            <a:rPr kumimoji="1" lang="ja-JP" altLang="ja-JP" sz="1100">
              <a:solidFill>
                <a:schemeClr val="dk1"/>
              </a:solidFill>
              <a:effectLst/>
              <a:latin typeface="+mn-lt"/>
              <a:ea typeface="+mn-ea"/>
              <a:cs typeface="+mn-cs"/>
            </a:rPr>
            <a:t>新施設での稼動を予定、消防施設については平成３１年度に出張所の建て替えが完了する予定である。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その他の施設でも、公共施設再編計画により、集約化を図りコストの削減を図る。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大分県別府市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119,741
115,594
125.34
48,055,487
47,042,940
590,557
24,696,254
33,696,325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個人市民税、固定資産税、軽自動車税等の増収により基準財政収入額が増加したものの、扶助費等の増に伴い基準財政需要額が増加したため、前年度から横ばいとなっている。</a:t>
          </a:r>
        </a:p>
        <a:p>
          <a:r>
            <a:rPr kumimoji="1" lang="ja-JP" altLang="en-US" sz="1300">
              <a:latin typeface="ＭＳ Ｐゴシック"/>
            </a:rPr>
            <a:t>　依然として類似団体平均を下回っており、今後も基幹税である市民税及び固定資産税は、当市の産業構造や地価の動向からすると大幅な増加は見込めないため、よりいっそうの歳出削減に取り組む。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55033</xdr:rowOff>
    </xdr:to>
    <xdr:cxnSp macro="">
      <xdr:nvCxnSpPr>
        <xdr:cNvPr id="68" name="直線コネクタ 67"/>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55033</xdr:rowOff>
    </xdr:to>
    <xdr:cxnSp macro="">
      <xdr:nvCxnSpPr>
        <xdr:cNvPr id="71" name="直線コネクタ 70"/>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19349</xdr:rowOff>
    </xdr:from>
    <xdr:ext cx="736600" cy="259045"/>
    <xdr:sp macro="" textlink="">
      <xdr:nvSpPr>
        <xdr:cNvPr id="73" name="テキスト ボックス 72"/>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55033</xdr:rowOff>
    </xdr:to>
    <xdr:cxnSp macro="">
      <xdr:nvCxnSpPr>
        <xdr:cNvPr id="74" name="直線コネクタ 73"/>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55033</xdr:rowOff>
    </xdr:to>
    <xdr:cxnSp macro="">
      <xdr:nvCxnSpPr>
        <xdr:cNvPr id="77" name="直線コネクタ 76"/>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59566</xdr:rowOff>
    </xdr:from>
    <xdr:ext cx="762000" cy="259045"/>
    <xdr:sp macro="" textlink="">
      <xdr:nvSpPr>
        <xdr:cNvPr id="81" name="テキスト ボックス 80"/>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歳出においては、生活保護費等による扶助費の増や公債費の増により経常経費充当一般財源等は２．６ポイントの増となった。</a:t>
          </a:r>
        </a:p>
        <a:p>
          <a:r>
            <a:rPr kumimoji="1" lang="ja-JP" altLang="en-US" sz="1300">
              <a:latin typeface="ＭＳ Ｐゴシック"/>
            </a:rPr>
            <a:t>　歳入においては、固定資産税及び都市計画税等により地方税の増となったものの、地方交付税の減や臨時財政対策債の減により経常一般財源等は３．７ポイントの減となった。</a:t>
          </a:r>
          <a:endParaRPr kumimoji="1" lang="en-US" altLang="ja-JP" sz="1300">
            <a:latin typeface="ＭＳ Ｐゴシック"/>
          </a:endParaRPr>
        </a:p>
        <a:p>
          <a:r>
            <a:rPr kumimoji="1" lang="ja-JP" altLang="en-US" sz="1300">
              <a:latin typeface="ＭＳ Ｐゴシック"/>
            </a:rPr>
            <a:t>　今後は扶助費の増等、一層の財政支出の増加が懸念されることから、事務事業の見直し等により経費の抑制に努め財政構造の弾力性を図る。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10668</xdr:rowOff>
    </xdr:from>
    <xdr:to>
      <xdr:col>7</xdr:col>
      <xdr:colOff>152400</xdr:colOff>
      <xdr:row>63</xdr:row>
      <xdr:rowOff>128778</xdr:rowOff>
    </xdr:to>
    <xdr:cxnSp macro="">
      <xdr:nvCxnSpPr>
        <xdr:cNvPr id="129" name="直線コネクタ 128"/>
        <xdr:cNvCxnSpPr/>
      </xdr:nvCxnSpPr>
      <xdr:spPr>
        <a:xfrm>
          <a:off x="4114800" y="10640568"/>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63263</xdr:rowOff>
    </xdr:from>
    <xdr:ext cx="762000" cy="259045"/>
    <xdr:sp macro="" textlink="">
      <xdr:nvSpPr>
        <xdr:cNvPr id="130"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10668</xdr:rowOff>
    </xdr:from>
    <xdr:to>
      <xdr:col>6</xdr:col>
      <xdr:colOff>0</xdr:colOff>
      <xdr:row>62</xdr:row>
      <xdr:rowOff>112014</xdr:rowOff>
    </xdr:to>
    <xdr:cxnSp macro="">
      <xdr:nvCxnSpPr>
        <xdr:cNvPr id="132" name="直線コネクタ 131"/>
        <xdr:cNvCxnSpPr/>
      </xdr:nvCxnSpPr>
      <xdr:spPr>
        <a:xfrm flipV="1">
          <a:off x="3225800" y="1064056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47515</xdr:rowOff>
    </xdr:from>
    <xdr:ext cx="736600" cy="259045"/>
    <xdr:sp macro="" textlink="">
      <xdr:nvSpPr>
        <xdr:cNvPr id="134" name="テキスト ボックス 133"/>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112014</xdr:rowOff>
    </xdr:from>
    <xdr:to>
      <xdr:col>4</xdr:col>
      <xdr:colOff>482600</xdr:colOff>
      <xdr:row>62</xdr:row>
      <xdr:rowOff>169926</xdr:rowOff>
    </xdr:to>
    <xdr:cxnSp macro="">
      <xdr:nvCxnSpPr>
        <xdr:cNvPr id="135" name="直線コネクタ 134"/>
        <xdr:cNvCxnSpPr/>
      </xdr:nvCxnSpPr>
      <xdr:spPr>
        <a:xfrm flipV="1">
          <a:off x="2336800" y="1074191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7" name="テキスト ボックス 136"/>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169926</xdr:rowOff>
    </xdr:from>
    <xdr:to>
      <xdr:col>3</xdr:col>
      <xdr:colOff>279400</xdr:colOff>
      <xdr:row>62</xdr:row>
      <xdr:rowOff>169926</xdr:rowOff>
    </xdr:to>
    <xdr:cxnSp macro="">
      <xdr:nvCxnSpPr>
        <xdr:cNvPr id="138" name="直線コネクタ 137"/>
        <xdr:cNvCxnSpPr/>
      </xdr:nvCxnSpPr>
      <xdr:spPr>
        <a:xfrm>
          <a:off x="1447800" y="107998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0" name="テキスト ボックス 13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2" name="テキスト ボックス 141"/>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77978</xdr:rowOff>
    </xdr:from>
    <xdr:to>
      <xdr:col>7</xdr:col>
      <xdr:colOff>203200</xdr:colOff>
      <xdr:row>64</xdr:row>
      <xdr:rowOff>8128</xdr:rowOff>
    </xdr:to>
    <xdr:sp macro="" textlink="">
      <xdr:nvSpPr>
        <xdr:cNvPr id="148" name="円/楕円 147"/>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50055</xdr:rowOff>
    </xdr:from>
    <xdr:ext cx="762000" cy="259045"/>
    <xdr:sp macro="" textlink="">
      <xdr:nvSpPr>
        <xdr:cNvPr id="149" name="財政構造の弾力性該当値テキスト"/>
        <xdr:cNvSpPr txBox="1"/>
      </xdr:nvSpPr>
      <xdr:spPr>
        <a:xfrm>
          <a:off x="5041900" y="10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131318</xdr:rowOff>
    </xdr:from>
    <xdr:to>
      <xdr:col>6</xdr:col>
      <xdr:colOff>50800</xdr:colOff>
      <xdr:row>62</xdr:row>
      <xdr:rowOff>61468</xdr:rowOff>
    </xdr:to>
    <xdr:sp macro="" textlink="">
      <xdr:nvSpPr>
        <xdr:cNvPr id="150" name="円/楕円 149"/>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46245</xdr:rowOff>
    </xdr:from>
    <xdr:ext cx="736600" cy="259045"/>
    <xdr:sp macro="" textlink="">
      <xdr:nvSpPr>
        <xdr:cNvPr id="151" name="テキスト ボックス 150"/>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61214</xdr:rowOff>
    </xdr:from>
    <xdr:to>
      <xdr:col>4</xdr:col>
      <xdr:colOff>533400</xdr:colOff>
      <xdr:row>62</xdr:row>
      <xdr:rowOff>162814</xdr:rowOff>
    </xdr:to>
    <xdr:sp macro="" textlink="">
      <xdr:nvSpPr>
        <xdr:cNvPr id="152" name="円/楕円 151"/>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147591</xdr:rowOff>
    </xdr:from>
    <xdr:ext cx="762000" cy="259045"/>
    <xdr:sp macro="" textlink="">
      <xdr:nvSpPr>
        <xdr:cNvPr id="153" name="テキスト ボックス 152"/>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119126</xdr:rowOff>
    </xdr:from>
    <xdr:to>
      <xdr:col>3</xdr:col>
      <xdr:colOff>330200</xdr:colOff>
      <xdr:row>63</xdr:row>
      <xdr:rowOff>49276</xdr:rowOff>
    </xdr:to>
    <xdr:sp macro="" textlink="">
      <xdr:nvSpPr>
        <xdr:cNvPr id="154" name="円/楕円 153"/>
        <xdr:cNvSpPr/>
      </xdr:nvSpPr>
      <xdr:spPr>
        <a:xfrm>
          <a:off x="2286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34053</xdr:rowOff>
    </xdr:from>
    <xdr:ext cx="762000" cy="259045"/>
    <xdr:sp macro="" textlink="">
      <xdr:nvSpPr>
        <xdr:cNvPr id="155" name="テキスト ボックス 154"/>
        <xdr:cNvSpPr txBox="1"/>
      </xdr:nvSpPr>
      <xdr:spPr>
        <a:xfrm>
          <a:off x="1955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119126</xdr:rowOff>
    </xdr:from>
    <xdr:to>
      <xdr:col>2</xdr:col>
      <xdr:colOff>127000</xdr:colOff>
      <xdr:row>63</xdr:row>
      <xdr:rowOff>49276</xdr:rowOff>
    </xdr:to>
    <xdr:sp macro="" textlink="">
      <xdr:nvSpPr>
        <xdr:cNvPr id="156" name="円/楕円 155"/>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34053</xdr:rowOff>
    </xdr:from>
    <xdr:ext cx="762000" cy="259045"/>
    <xdr:sp macro="" textlink="">
      <xdr:nvSpPr>
        <xdr:cNvPr id="157" name="テキスト ボックス 156"/>
        <xdr:cNvSpPr txBox="1"/>
      </xdr:nvSpPr>
      <xdr:spPr>
        <a:xfrm>
          <a:off x="1066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[107,954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全国平均、県内平均及び類似団体平均と比較すると概ね良好な数値となっている。</a:t>
          </a:r>
        </a:p>
        <a:p>
          <a:r>
            <a:rPr kumimoji="1" lang="ja-JP" altLang="en-US" sz="1300">
              <a:latin typeface="ＭＳ Ｐゴシック"/>
            </a:rPr>
            <a:t>　今後、民間委託や施設管理に伴う委託費や施設の老朽化に伴う維持補修費の増加が見込まれることから、施設管理経費の見直し等を行うことにより更なる節減に努める。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66430</xdr:rowOff>
    </xdr:from>
    <xdr:to>
      <xdr:col>7</xdr:col>
      <xdr:colOff>152400</xdr:colOff>
      <xdr:row>83</xdr:row>
      <xdr:rowOff>132424</xdr:rowOff>
    </xdr:to>
    <xdr:cxnSp macro="">
      <xdr:nvCxnSpPr>
        <xdr:cNvPr id="192" name="直線コネクタ 191"/>
        <xdr:cNvCxnSpPr/>
      </xdr:nvCxnSpPr>
      <xdr:spPr>
        <a:xfrm>
          <a:off x="4114800" y="14296780"/>
          <a:ext cx="838200" cy="6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28987</xdr:rowOff>
    </xdr:from>
    <xdr:to>
      <xdr:col>6</xdr:col>
      <xdr:colOff>0</xdr:colOff>
      <xdr:row>83</xdr:row>
      <xdr:rowOff>66430</xdr:rowOff>
    </xdr:to>
    <xdr:cxnSp macro="">
      <xdr:nvCxnSpPr>
        <xdr:cNvPr id="195" name="直線コネクタ 194"/>
        <xdr:cNvCxnSpPr/>
      </xdr:nvCxnSpPr>
      <xdr:spPr>
        <a:xfrm>
          <a:off x="3225800" y="14259337"/>
          <a:ext cx="889000" cy="3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137899</xdr:rowOff>
    </xdr:from>
    <xdr:ext cx="736600" cy="259045"/>
    <xdr:sp macro="" textlink="">
      <xdr:nvSpPr>
        <xdr:cNvPr id="197" name="テキスト ボックス 196"/>
        <xdr:cNvSpPr txBox="1"/>
      </xdr:nvSpPr>
      <xdr:spPr>
        <a:xfrm>
          <a:off x="3733800" y="14368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146648</xdr:rowOff>
    </xdr:from>
    <xdr:to>
      <xdr:col>4</xdr:col>
      <xdr:colOff>482600</xdr:colOff>
      <xdr:row>83</xdr:row>
      <xdr:rowOff>28987</xdr:rowOff>
    </xdr:to>
    <xdr:cxnSp macro="">
      <xdr:nvCxnSpPr>
        <xdr:cNvPr id="198" name="直線コネクタ 197"/>
        <xdr:cNvCxnSpPr/>
      </xdr:nvCxnSpPr>
      <xdr:spPr>
        <a:xfrm>
          <a:off x="2336800" y="14205548"/>
          <a:ext cx="889000" cy="5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0" name="テキスト ボックス 199"/>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131164</xdr:rowOff>
    </xdr:from>
    <xdr:to>
      <xdr:col>3</xdr:col>
      <xdr:colOff>279400</xdr:colOff>
      <xdr:row>82</xdr:row>
      <xdr:rowOff>146648</xdr:rowOff>
    </xdr:to>
    <xdr:cxnSp macro="">
      <xdr:nvCxnSpPr>
        <xdr:cNvPr id="201" name="直線コネクタ 200"/>
        <xdr:cNvCxnSpPr/>
      </xdr:nvCxnSpPr>
      <xdr:spPr>
        <a:xfrm>
          <a:off x="1447800" y="14190064"/>
          <a:ext cx="889000" cy="1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3" name="テキスト ボックス 202"/>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5" name="テキスト ボックス 204"/>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81624</xdr:rowOff>
    </xdr:from>
    <xdr:to>
      <xdr:col>7</xdr:col>
      <xdr:colOff>203200</xdr:colOff>
      <xdr:row>84</xdr:row>
      <xdr:rowOff>11774</xdr:rowOff>
    </xdr:to>
    <xdr:sp macro="" textlink="">
      <xdr:nvSpPr>
        <xdr:cNvPr id="211" name="円/楕円 210"/>
        <xdr:cNvSpPr/>
      </xdr:nvSpPr>
      <xdr:spPr>
        <a:xfrm>
          <a:off x="4902200" y="143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53701</xdr:rowOff>
    </xdr:from>
    <xdr:ext cx="762000" cy="259045"/>
    <xdr:sp macro="" textlink="">
      <xdr:nvSpPr>
        <xdr:cNvPr id="212" name="人件費・物件費等の状況該当値テキスト"/>
        <xdr:cNvSpPr txBox="1"/>
      </xdr:nvSpPr>
      <xdr:spPr>
        <a:xfrm>
          <a:off x="5041900" y="1428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107,954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15630</xdr:rowOff>
    </xdr:from>
    <xdr:to>
      <xdr:col>6</xdr:col>
      <xdr:colOff>50800</xdr:colOff>
      <xdr:row>83</xdr:row>
      <xdr:rowOff>117230</xdr:rowOff>
    </xdr:to>
    <xdr:sp macro="" textlink="">
      <xdr:nvSpPr>
        <xdr:cNvPr id="213" name="円/楕円 212"/>
        <xdr:cNvSpPr/>
      </xdr:nvSpPr>
      <xdr:spPr>
        <a:xfrm>
          <a:off x="4064000" y="142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127407</xdr:rowOff>
    </xdr:from>
    <xdr:ext cx="736600" cy="259045"/>
    <xdr:sp macro="" textlink="">
      <xdr:nvSpPr>
        <xdr:cNvPr id="214" name="テキスト ボックス 213"/>
        <xdr:cNvSpPr txBox="1"/>
      </xdr:nvSpPr>
      <xdr:spPr>
        <a:xfrm>
          <a:off x="3733800" y="140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104,672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149637</xdr:rowOff>
    </xdr:from>
    <xdr:to>
      <xdr:col>4</xdr:col>
      <xdr:colOff>533400</xdr:colOff>
      <xdr:row>83</xdr:row>
      <xdr:rowOff>79787</xdr:rowOff>
    </xdr:to>
    <xdr:sp macro="" textlink="">
      <xdr:nvSpPr>
        <xdr:cNvPr id="215" name="円/楕円 214"/>
        <xdr:cNvSpPr/>
      </xdr:nvSpPr>
      <xdr:spPr>
        <a:xfrm>
          <a:off x="3175000" y="1420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89964</xdr:rowOff>
    </xdr:from>
    <xdr:ext cx="762000" cy="259045"/>
    <xdr:sp macro="" textlink="">
      <xdr:nvSpPr>
        <xdr:cNvPr id="216" name="テキスト ボックス 215"/>
        <xdr:cNvSpPr txBox="1"/>
      </xdr:nvSpPr>
      <xdr:spPr>
        <a:xfrm>
          <a:off x="2844800" y="1397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102,810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95848</xdr:rowOff>
    </xdr:from>
    <xdr:to>
      <xdr:col>3</xdr:col>
      <xdr:colOff>330200</xdr:colOff>
      <xdr:row>83</xdr:row>
      <xdr:rowOff>25998</xdr:rowOff>
    </xdr:to>
    <xdr:sp macro="" textlink="">
      <xdr:nvSpPr>
        <xdr:cNvPr id="217" name="円/楕円 216"/>
        <xdr:cNvSpPr/>
      </xdr:nvSpPr>
      <xdr:spPr>
        <a:xfrm>
          <a:off x="2286000" y="141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36175</xdr:rowOff>
    </xdr:from>
    <xdr:ext cx="762000" cy="259045"/>
    <xdr:sp macro="" textlink="">
      <xdr:nvSpPr>
        <xdr:cNvPr id="218" name="テキスト ボックス 217"/>
        <xdr:cNvSpPr txBox="1"/>
      </xdr:nvSpPr>
      <xdr:spPr>
        <a:xfrm>
          <a:off x="1955800" y="1392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100,135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80364</xdr:rowOff>
    </xdr:from>
    <xdr:to>
      <xdr:col>2</xdr:col>
      <xdr:colOff>127000</xdr:colOff>
      <xdr:row>83</xdr:row>
      <xdr:rowOff>10514</xdr:rowOff>
    </xdr:to>
    <xdr:sp macro="" textlink="">
      <xdr:nvSpPr>
        <xdr:cNvPr id="219" name="円/楕円 218"/>
        <xdr:cNvSpPr/>
      </xdr:nvSpPr>
      <xdr:spPr>
        <a:xfrm>
          <a:off x="1397000" y="1413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20691</xdr:rowOff>
    </xdr:from>
    <xdr:ext cx="762000" cy="259045"/>
    <xdr:sp macro="" textlink="">
      <xdr:nvSpPr>
        <xdr:cNvPr id="220" name="テキスト ボックス 219"/>
        <xdr:cNvSpPr txBox="1"/>
      </xdr:nvSpPr>
      <xdr:spPr>
        <a:xfrm>
          <a:off x="1066800" y="1390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給与制度の総合的見直し、給与構造の見直しをしているが、激変緩和の経過措置中であり、今後は給与全般の適正化に努めることで水準を見直していく。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85</xdr:row>
      <xdr:rowOff>104139</xdr:rowOff>
    </xdr:to>
    <xdr:cxnSp macro="">
      <xdr:nvCxnSpPr>
        <xdr:cNvPr id="254" name="直線コネクタ 253"/>
        <xdr:cNvCxnSpPr/>
      </xdr:nvCxnSpPr>
      <xdr:spPr>
        <a:xfrm>
          <a:off x="16179800" y="146773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5"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88054</xdr:rowOff>
    </xdr:from>
    <xdr:to>
      <xdr:col>23</xdr:col>
      <xdr:colOff>406400</xdr:colOff>
      <xdr:row>85</xdr:row>
      <xdr:rowOff>104139</xdr:rowOff>
    </xdr:to>
    <xdr:cxnSp macro="">
      <xdr:nvCxnSpPr>
        <xdr:cNvPr id="257" name="直線コネクタ 256"/>
        <xdr:cNvCxnSpPr/>
      </xdr:nvCxnSpPr>
      <xdr:spPr>
        <a:xfrm>
          <a:off x="15290800" y="1466130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85</xdr:row>
      <xdr:rowOff>88054</xdr:rowOff>
    </xdr:to>
    <xdr:cxnSp macro="">
      <xdr:nvCxnSpPr>
        <xdr:cNvPr id="260" name="直線コネクタ 259"/>
        <xdr:cNvCxnSpPr/>
      </xdr:nvCxnSpPr>
      <xdr:spPr>
        <a:xfrm>
          <a:off x="14401800" y="14476307"/>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2" name="テキスト ボックス 261"/>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74507</xdr:rowOff>
    </xdr:from>
    <xdr:to>
      <xdr:col>21</xdr:col>
      <xdr:colOff>0</xdr:colOff>
      <xdr:row>89</xdr:row>
      <xdr:rowOff>77893</xdr:rowOff>
    </xdr:to>
    <xdr:cxnSp macro="">
      <xdr:nvCxnSpPr>
        <xdr:cNvPr id="263" name="直線コネクタ 262"/>
        <xdr:cNvCxnSpPr/>
      </xdr:nvCxnSpPr>
      <xdr:spPr>
        <a:xfrm flipV="1">
          <a:off x="13512800" y="14476307"/>
          <a:ext cx="889000" cy="86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150300</xdr:rowOff>
    </xdr:from>
    <xdr:ext cx="762000" cy="259045"/>
    <xdr:sp macro="" textlink="">
      <xdr:nvSpPr>
        <xdr:cNvPr id="265" name="テキスト ボックス 264"/>
        <xdr:cNvSpPr txBox="1"/>
      </xdr:nvSpPr>
      <xdr:spPr>
        <a:xfrm>
          <a:off x="14020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7" name="テキスト ボックス 266"/>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3" name="円/楕円 272"/>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4"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5" name="円/楕円 274"/>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6" name="テキスト ボックス 275"/>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37254</xdr:rowOff>
    </xdr:from>
    <xdr:to>
      <xdr:col>22</xdr:col>
      <xdr:colOff>254000</xdr:colOff>
      <xdr:row>85</xdr:row>
      <xdr:rowOff>138854</xdr:rowOff>
    </xdr:to>
    <xdr:sp macro="" textlink="">
      <xdr:nvSpPr>
        <xdr:cNvPr id="277" name="円/楕円 276"/>
        <xdr:cNvSpPr/>
      </xdr:nvSpPr>
      <xdr:spPr>
        <a:xfrm>
          <a:off x="15240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78" name="テキスト ボックス 277"/>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23707</xdr:rowOff>
    </xdr:from>
    <xdr:to>
      <xdr:col>21</xdr:col>
      <xdr:colOff>50800</xdr:colOff>
      <xdr:row>84</xdr:row>
      <xdr:rowOff>125307</xdr:rowOff>
    </xdr:to>
    <xdr:sp macro="" textlink="">
      <xdr:nvSpPr>
        <xdr:cNvPr id="279" name="円/楕円 278"/>
        <xdr:cNvSpPr/>
      </xdr:nvSpPr>
      <xdr:spPr>
        <a:xfrm>
          <a:off x="14351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135484</xdr:rowOff>
    </xdr:from>
    <xdr:ext cx="762000" cy="259045"/>
    <xdr:sp macro="" textlink="">
      <xdr:nvSpPr>
        <xdr:cNvPr id="280" name="テキスト ボックス 279"/>
        <xdr:cNvSpPr txBox="1"/>
      </xdr:nvSpPr>
      <xdr:spPr>
        <a:xfrm>
          <a:off x="14020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81" name="円/楕円 280"/>
        <xdr:cNvSpPr/>
      </xdr:nvSpPr>
      <xdr:spPr>
        <a:xfrm>
          <a:off x="13462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82" name="テキスト ボックス 281"/>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度に策定した第１次別府市定員適正化計画の目標値以上の職員数を削減し、行財政改革に取り組んできた状況であるが、平成２４年度に、平成２４年４月１日を起点とした第２次定員適正化計画を策定し、１０年間で職員数を１３％削減する目標のもと、より適正な定員管理に努めてい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47413</xdr:rowOff>
    </xdr:from>
    <xdr:to>
      <xdr:col>24</xdr:col>
      <xdr:colOff>558800</xdr:colOff>
      <xdr:row>64</xdr:row>
      <xdr:rowOff>75565</xdr:rowOff>
    </xdr:to>
    <xdr:cxnSp macro="">
      <xdr:nvCxnSpPr>
        <xdr:cNvPr id="317" name="直線コネクタ 316"/>
        <xdr:cNvCxnSpPr/>
      </xdr:nvCxnSpPr>
      <xdr:spPr>
        <a:xfrm flipV="1">
          <a:off x="16179800" y="1102021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124795</xdr:rowOff>
    </xdr:from>
    <xdr:ext cx="762000" cy="259045"/>
    <xdr:sp macro="" textlink="">
      <xdr:nvSpPr>
        <xdr:cNvPr id="318" name="定員管理の状況平均値テキスト"/>
        <xdr:cNvSpPr txBox="1"/>
      </xdr:nvSpPr>
      <xdr:spPr>
        <a:xfrm>
          <a:off x="17106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75565</xdr:rowOff>
    </xdr:from>
    <xdr:to>
      <xdr:col>23</xdr:col>
      <xdr:colOff>406400</xdr:colOff>
      <xdr:row>64</xdr:row>
      <xdr:rowOff>85619</xdr:rowOff>
    </xdr:to>
    <xdr:cxnSp macro="">
      <xdr:nvCxnSpPr>
        <xdr:cNvPr id="320" name="直線コネクタ 319"/>
        <xdr:cNvCxnSpPr/>
      </xdr:nvCxnSpPr>
      <xdr:spPr>
        <a:xfrm flipV="1">
          <a:off x="15290800" y="1104836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66692</xdr:rowOff>
    </xdr:from>
    <xdr:ext cx="736600" cy="259045"/>
    <xdr:sp macro="" textlink="">
      <xdr:nvSpPr>
        <xdr:cNvPr id="322" name="テキスト ボックス 321"/>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85619</xdr:rowOff>
    </xdr:from>
    <xdr:to>
      <xdr:col>22</xdr:col>
      <xdr:colOff>203200</xdr:colOff>
      <xdr:row>64</xdr:row>
      <xdr:rowOff>91652</xdr:rowOff>
    </xdr:to>
    <xdr:cxnSp macro="">
      <xdr:nvCxnSpPr>
        <xdr:cNvPr id="323" name="直線コネクタ 322"/>
        <xdr:cNvCxnSpPr/>
      </xdr:nvCxnSpPr>
      <xdr:spPr>
        <a:xfrm flipV="1">
          <a:off x="14401800" y="1105841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131039</xdr:rowOff>
    </xdr:from>
    <xdr:ext cx="762000" cy="259045"/>
    <xdr:sp macro="" textlink="">
      <xdr:nvSpPr>
        <xdr:cNvPr id="325" name="テキスト ボックス 324"/>
        <xdr:cNvSpPr txBox="1"/>
      </xdr:nvSpPr>
      <xdr:spPr>
        <a:xfrm>
          <a:off x="14909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91652</xdr:rowOff>
    </xdr:from>
    <xdr:to>
      <xdr:col>21</xdr:col>
      <xdr:colOff>0</xdr:colOff>
      <xdr:row>64</xdr:row>
      <xdr:rowOff>91652</xdr:rowOff>
    </xdr:to>
    <xdr:cxnSp macro="">
      <xdr:nvCxnSpPr>
        <xdr:cNvPr id="326" name="直線コネクタ 325"/>
        <xdr:cNvCxnSpPr/>
      </xdr:nvCxnSpPr>
      <xdr:spPr>
        <a:xfrm>
          <a:off x="13512800" y="11064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135060</xdr:rowOff>
    </xdr:from>
    <xdr:ext cx="762000" cy="259045"/>
    <xdr:sp macro="" textlink="">
      <xdr:nvSpPr>
        <xdr:cNvPr id="328" name="テキスト ボックス 327"/>
        <xdr:cNvSpPr txBox="1"/>
      </xdr:nvSpPr>
      <xdr:spPr>
        <a:xfrm>
          <a:off x="14020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141093</xdr:rowOff>
    </xdr:from>
    <xdr:ext cx="762000" cy="259045"/>
    <xdr:sp macro="" textlink="">
      <xdr:nvSpPr>
        <xdr:cNvPr id="330" name="テキスト ボックス 329"/>
        <xdr:cNvSpPr txBox="1"/>
      </xdr:nvSpPr>
      <xdr:spPr>
        <a:xfrm>
          <a:off x="13131800" y="1059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168063</xdr:rowOff>
    </xdr:from>
    <xdr:to>
      <xdr:col>24</xdr:col>
      <xdr:colOff>609600</xdr:colOff>
      <xdr:row>64</xdr:row>
      <xdr:rowOff>98213</xdr:rowOff>
    </xdr:to>
    <xdr:sp macro="" textlink="">
      <xdr:nvSpPr>
        <xdr:cNvPr id="336" name="円/楕円 335"/>
        <xdr:cNvSpPr/>
      </xdr:nvSpPr>
      <xdr:spPr>
        <a:xfrm>
          <a:off x="16967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140140</xdr:rowOff>
    </xdr:from>
    <xdr:ext cx="762000" cy="259045"/>
    <xdr:sp macro="" textlink="">
      <xdr:nvSpPr>
        <xdr:cNvPr id="337" name="定員管理の状況該当値テキスト"/>
        <xdr:cNvSpPr txBox="1"/>
      </xdr:nvSpPr>
      <xdr:spPr>
        <a:xfrm>
          <a:off x="17106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24765</xdr:rowOff>
    </xdr:from>
    <xdr:to>
      <xdr:col>23</xdr:col>
      <xdr:colOff>457200</xdr:colOff>
      <xdr:row>64</xdr:row>
      <xdr:rowOff>126365</xdr:rowOff>
    </xdr:to>
    <xdr:sp macro="" textlink="">
      <xdr:nvSpPr>
        <xdr:cNvPr id="338" name="円/楕円 337"/>
        <xdr:cNvSpPr/>
      </xdr:nvSpPr>
      <xdr:spPr>
        <a:xfrm>
          <a:off x="16129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111142</xdr:rowOff>
    </xdr:from>
    <xdr:ext cx="736600" cy="259045"/>
    <xdr:sp macro="" textlink="">
      <xdr:nvSpPr>
        <xdr:cNvPr id="339" name="テキスト ボックス 338"/>
        <xdr:cNvSpPr txBox="1"/>
      </xdr:nvSpPr>
      <xdr:spPr>
        <a:xfrm>
          <a:off x="15798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34819</xdr:rowOff>
    </xdr:from>
    <xdr:to>
      <xdr:col>22</xdr:col>
      <xdr:colOff>254000</xdr:colOff>
      <xdr:row>64</xdr:row>
      <xdr:rowOff>136419</xdr:rowOff>
    </xdr:to>
    <xdr:sp macro="" textlink="">
      <xdr:nvSpPr>
        <xdr:cNvPr id="340" name="円/楕円 339"/>
        <xdr:cNvSpPr/>
      </xdr:nvSpPr>
      <xdr:spPr>
        <a:xfrm>
          <a:off x="15240000" y="110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121196</xdr:rowOff>
    </xdr:from>
    <xdr:ext cx="762000" cy="259045"/>
    <xdr:sp macro="" textlink="">
      <xdr:nvSpPr>
        <xdr:cNvPr id="341" name="テキスト ボックス 340"/>
        <xdr:cNvSpPr txBox="1"/>
      </xdr:nvSpPr>
      <xdr:spPr>
        <a:xfrm>
          <a:off x="14909800" y="1109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40852</xdr:rowOff>
    </xdr:from>
    <xdr:to>
      <xdr:col>21</xdr:col>
      <xdr:colOff>50800</xdr:colOff>
      <xdr:row>64</xdr:row>
      <xdr:rowOff>142452</xdr:rowOff>
    </xdr:to>
    <xdr:sp macro="" textlink="">
      <xdr:nvSpPr>
        <xdr:cNvPr id="342" name="円/楕円 341"/>
        <xdr:cNvSpPr/>
      </xdr:nvSpPr>
      <xdr:spPr>
        <a:xfrm>
          <a:off x="14351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127229</xdr:rowOff>
    </xdr:from>
    <xdr:ext cx="762000" cy="259045"/>
    <xdr:sp macro="" textlink="">
      <xdr:nvSpPr>
        <xdr:cNvPr id="343" name="テキスト ボックス 342"/>
        <xdr:cNvSpPr txBox="1"/>
      </xdr:nvSpPr>
      <xdr:spPr>
        <a:xfrm>
          <a:off x="14020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40852</xdr:rowOff>
    </xdr:from>
    <xdr:to>
      <xdr:col>19</xdr:col>
      <xdr:colOff>533400</xdr:colOff>
      <xdr:row>64</xdr:row>
      <xdr:rowOff>142452</xdr:rowOff>
    </xdr:to>
    <xdr:sp macro="" textlink="">
      <xdr:nvSpPr>
        <xdr:cNvPr id="344" name="円/楕円 343"/>
        <xdr:cNvSpPr/>
      </xdr:nvSpPr>
      <xdr:spPr>
        <a:xfrm>
          <a:off x="13462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127229</xdr:rowOff>
    </xdr:from>
    <xdr:ext cx="762000" cy="259045"/>
    <xdr:sp macro="" textlink="">
      <xdr:nvSpPr>
        <xdr:cNvPr id="345" name="テキスト ボックス 344"/>
        <xdr:cNvSpPr txBox="1"/>
      </xdr:nvSpPr>
      <xdr:spPr>
        <a:xfrm>
          <a:off x="13131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分母となる標準財政規模は減少したうえ、控除財源となる特定財源、元利償還金・準元利償還金に係る基準財政需要額算入が増加したものの、分子となる元利償還金及び純元利償還金が増加したため、単年度では比率は悪化した。しかし、平成２８年度の単年度比率が平成２５年度とほぼ同率だったため、３ヵ年平均では前年度と同率であった。</a:t>
          </a:r>
        </a:p>
        <a:p>
          <a:r>
            <a:rPr kumimoji="1" lang="ja-JP" altLang="en-US" sz="1100">
              <a:latin typeface="ＭＳ Ｐゴシック"/>
            </a:rPr>
            <a:t>　依然として全国平均、県内平均及び類似団体平均と比較すると良好な数値となっている。今後は、臨時財政対策債など公債費償還の増加が見込まれることから、将来負担を見据えた効率的かつ効果的な事業執行及び事業選択により健全な財政運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170815</xdr:rowOff>
    </xdr:from>
    <xdr:to>
      <xdr:col>24</xdr:col>
      <xdr:colOff>558800</xdr:colOff>
      <xdr:row>37</xdr:row>
      <xdr:rowOff>170815</xdr:rowOff>
    </xdr:to>
    <xdr:cxnSp macro="">
      <xdr:nvCxnSpPr>
        <xdr:cNvPr id="375" name="直線コネクタ 374"/>
        <xdr:cNvCxnSpPr/>
      </xdr:nvCxnSpPr>
      <xdr:spPr>
        <a:xfrm>
          <a:off x="16179800" y="65144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89552</xdr:rowOff>
    </xdr:from>
    <xdr:ext cx="762000" cy="259045"/>
    <xdr:sp macro="" textlink="">
      <xdr:nvSpPr>
        <xdr:cNvPr id="376" name="公債費負担の状況平均値テキスト"/>
        <xdr:cNvSpPr txBox="1"/>
      </xdr:nvSpPr>
      <xdr:spPr>
        <a:xfrm>
          <a:off x="17106900" y="6604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170815</xdr:rowOff>
    </xdr:from>
    <xdr:to>
      <xdr:col>23</xdr:col>
      <xdr:colOff>406400</xdr:colOff>
      <xdr:row>38</xdr:row>
      <xdr:rowOff>11430</xdr:rowOff>
    </xdr:to>
    <xdr:cxnSp macro="">
      <xdr:nvCxnSpPr>
        <xdr:cNvPr id="378" name="直線コネクタ 377"/>
        <xdr:cNvCxnSpPr/>
      </xdr:nvCxnSpPr>
      <xdr:spPr>
        <a:xfrm flipV="1">
          <a:off x="15290800" y="65144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50499</xdr:rowOff>
    </xdr:from>
    <xdr:ext cx="736600" cy="259045"/>
    <xdr:sp macro="" textlink="">
      <xdr:nvSpPr>
        <xdr:cNvPr id="380" name="テキスト ボックス 379"/>
        <xdr:cNvSpPr txBox="1"/>
      </xdr:nvSpPr>
      <xdr:spPr>
        <a:xfrm>
          <a:off x="15798800" y="673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11430</xdr:rowOff>
    </xdr:from>
    <xdr:to>
      <xdr:col>22</xdr:col>
      <xdr:colOff>203200</xdr:colOff>
      <xdr:row>38</xdr:row>
      <xdr:rowOff>41593</xdr:rowOff>
    </xdr:to>
    <xdr:cxnSp macro="">
      <xdr:nvCxnSpPr>
        <xdr:cNvPr id="381" name="直線コネクタ 380"/>
        <xdr:cNvCxnSpPr/>
      </xdr:nvCxnSpPr>
      <xdr:spPr>
        <a:xfrm flipV="1">
          <a:off x="14401800" y="652653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159084</xdr:rowOff>
    </xdr:from>
    <xdr:ext cx="762000" cy="259045"/>
    <xdr:sp macro="" textlink="">
      <xdr:nvSpPr>
        <xdr:cNvPr id="383" name="テキスト ボックス 382"/>
        <xdr:cNvSpPr txBox="1"/>
      </xdr:nvSpPr>
      <xdr:spPr>
        <a:xfrm>
          <a:off x="14909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41593</xdr:rowOff>
    </xdr:from>
    <xdr:to>
      <xdr:col>21</xdr:col>
      <xdr:colOff>0</xdr:colOff>
      <xdr:row>38</xdr:row>
      <xdr:rowOff>59690</xdr:rowOff>
    </xdr:to>
    <xdr:cxnSp macro="">
      <xdr:nvCxnSpPr>
        <xdr:cNvPr id="384" name="直線コネクタ 383"/>
        <xdr:cNvCxnSpPr/>
      </xdr:nvCxnSpPr>
      <xdr:spPr>
        <a:xfrm flipV="1">
          <a:off x="13512800" y="655669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35895</xdr:rowOff>
    </xdr:from>
    <xdr:ext cx="762000" cy="259045"/>
    <xdr:sp macro="" textlink="">
      <xdr:nvSpPr>
        <xdr:cNvPr id="386" name="テキスト ボックス 385"/>
        <xdr:cNvSpPr txBox="1"/>
      </xdr:nvSpPr>
      <xdr:spPr>
        <a:xfrm>
          <a:off x="14020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72090</xdr:rowOff>
    </xdr:from>
    <xdr:ext cx="762000" cy="259045"/>
    <xdr:sp macro="" textlink="">
      <xdr:nvSpPr>
        <xdr:cNvPr id="388" name="テキスト ボックス 387"/>
        <xdr:cNvSpPr txBox="1"/>
      </xdr:nvSpPr>
      <xdr:spPr>
        <a:xfrm>
          <a:off x="13131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120015</xdr:rowOff>
    </xdr:from>
    <xdr:to>
      <xdr:col>24</xdr:col>
      <xdr:colOff>609600</xdr:colOff>
      <xdr:row>38</xdr:row>
      <xdr:rowOff>50165</xdr:rowOff>
    </xdr:to>
    <xdr:sp macro="" textlink="">
      <xdr:nvSpPr>
        <xdr:cNvPr id="394" name="円/楕円 393"/>
        <xdr:cNvSpPr/>
      </xdr:nvSpPr>
      <xdr:spPr>
        <a:xfrm>
          <a:off x="169672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136542</xdr:rowOff>
    </xdr:from>
    <xdr:ext cx="762000" cy="259045"/>
    <xdr:sp macro="" textlink="">
      <xdr:nvSpPr>
        <xdr:cNvPr id="395" name="公債費負担の状況該当値テキスト"/>
        <xdr:cNvSpPr txBox="1"/>
      </xdr:nvSpPr>
      <xdr:spPr>
        <a:xfrm>
          <a:off x="17106900" y="630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120015</xdr:rowOff>
    </xdr:from>
    <xdr:to>
      <xdr:col>23</xdr:col>
      <xdr:colOff>457200</xdr:colOff>
      <xdr:row>38</xdr:row>
      <xdr:rowOff>50165</xdr:rowOff>
    </xdr:to>
    <xdr:sp macro="" textlink="">
      <xdr:nvSpPr>
        <xdr:cNvPr id="396" name="円/楕円 395"/>
        <xdr:cNvSpPr/>
      </xdr:nvSpPr>
      <xdr:spPr>
        <a:xfrm>
          <a:off x="161290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60342</xdr:rowOff>
    </xdr:from>
    <xdr:ext cx="736600" cy="259045"/>
    <xdr:sp macro="" textlink="">
      <xdr:nvSpPr>
        <xdr:cNvPr id="397" name="テキスト ボックス 396"/>
        <xdr:cNvSpPr txBox="1"/>
      </xdr:nvSpPr>
      <xdr:spPr>
        <a:xfrm>
          <a:off x="15798800" y="623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132080</xdr:rowOff>
    </xdr:from>
    <xdr:to>
      <xdr:col>22</xdr:col>
      <xdr:colOff>254000</xdr:colOff>
      <xdr:row>38</xdr:row>
      <xdr:rowOff>62230</xdr:rowOff>
    </xdr:to>
    <xdr:sp macro="" textlink="">
      <xdr:nvSpPr>
        <xdr:cNvPr id="398" name="円/楕円 397"/>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72407</xdr:rowOff>
    </xdr:from>
    <xdr:ext cx="762000" cy="259045"/>
    <xdr:sp macro="" textlink="">
      <xdr:nvSpPr>
        <xdr:cNvPr id="399" name="テキスト ボックス 398"/>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162243</xdr:rowOff>
    </xdr:from>
    <xdr:to>
      <xdr:col>21</xdr:col>
      <xdr:colOff>50800</xdr:colOff>
      <xdr:row>38</xdr:row>
      <xdr:rowOff>92393</xdr:rowOff>
    </xdr:to>
    <xdr:sp macro="" textlink="">
      <xdr:nvSpPr>
        <xdr:cNvPr id="400" name="円/楕円 399"/>
        <xdr:cNvSpPr/>
      </xdr:nvSpPr>
      <xdr:spPr>
        <a:xfrm>
          <a:off x="143510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102569</xdr:rowOff>
    </xdr:from>
    <xdr:ext cx="762000" cy="259045"/>
    <xdr:sp macro="" textlink="">
      <xdr:nvSpPr>
        <xdr:cNvPr id="401" name="テキスト ボックス 400"/>
        <xdr:cNvSpPr txBox="1"/>
      </xdr:nvSpPr>
      <xdr:spPr>
        <a:xfrm>
          <a:off x="14020800" y="627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8890</xdr:rowOff>
    </xdr:from>
    <xdr:to>
      <xdr:col>19</xdr:col>
      <xdr:colOff>533400</xdr:colOff>
      <xdr:row>38</xdr:row>
      <xdr:rowOff>110490</xdr:rowOff>
    </xdr:to>
    <xdr:sp macro="" textlink="">
      <xdr:nvSpPr>
        <xdr:cNvPr id="402" name="円/楕円 401"/>
        <xdr:cNvSpPr/>
      </xdr:nvSpPr>
      <xdr:spPr>
        <a:xfrm>
          <a:off x="13462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120667</xdr:rowOff>
    </xdr:from>
    <xdr:ext cx="762000" cy="259045"/>
    <xdr:sp macro="" textlink="">
      <xdr:nvSpPr>
        <xdr:cNvPr id="403" name="テキスト ボックス 402"/>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については、地方債残高等の減額により減となった。しかし、充当可能基金を始め充当可能特定歳入、基準財政需要額算入見込額の全てが減額となっているが、標準財政規模が減額となったため、結果的に将来負担比率は前年度と比べ改善された。</a:t>
          </a:r>
        </a:p>
        <a:p>
          <a:r>
            <a:rPr kumimoji="1" lang="ja-JP" altLang="en-US" sz="1300">
              <a:latin typeface="ＭＳ Ｐゴシック"/>
            </a:rPr>
            <a:t>　今後も地方債発行を伴う大型事業の実施等にあたっては、世代間負担の公平と公債費負担の中長期的な平準化などの観点から将来の負担を軽減するよう総点検を図り財政の健全化を推進する。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37"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8" name="フローチャート : 判断 437"/>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39" name="フローチャート : 判断 438"/>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0" name="テキスト ボックス 439"/>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19981</xdr:rowOff>
    </xdr:from>
    <xdr:to>
      <xdr:col>22</xdr:col>
      <xdr:colOff>254000</xdr:colOff>
      <xdr:row>15</xdr:row>
      <xdr:rowOff>121581</xdr:rowOff>
    </xdr:to>
    <xdr:sp macro="" textlink="">
      <xdr:nvSpPr>
        <xdr:cNvPr id="441" name="フローチャート : 判断 440"/>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2" name="テキスト ボックス 441"/>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3" name="フローチャート : 判断 442"/>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4" name="テキスト ボックス 443"/>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5" name="フローチャート : 判断 444"/>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46" name="テキスト ボックス 445"/>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大分県別府市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119,741
115,594
125.34
48,055,487
47,042,940
590,557
24,696,254
33,696,325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依然として職員数や給与水準が類似団体と比較して高いことから、今後も平成２４年度に策定した第２次定員適正化計画に基づき職員の削減を図る。また、事務事業の整理、職員の適正配置、給与制度の見直しに努め、人件費の削減に取組む。</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39370</xdr:rowOff>
    </xdr:from>
    <xdr:to>
      <xdr:col>7</xdr:col>
      <xdr:colOff>15875</xdr:colOff>
      <xdr:row>39</xdr:row>
      <xdr:rowOff>138430</xdr:rowOff>
    </xdr:to>
    <xdr:cxnSp macro="">
      <xdr:nvCxnSpPr>
        <xdr:cNvPr id="66" name="直線コネクタ 65"/>
        <xdr:cNvCxnSpPr/>
      </xdr:nvCxnSpPr>
      <xdr:spPr>
        <a:xfrm>
          <a:off x="3987800" y="67259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39370</xdr:rowOff>
    </xdr:from>
    <xdr:to>
      <xdr:col>5</xdr:col>
      <xdr:colOff>549275</xdr:colOff>
      <xdr:row>39</xdr:row>
      <xdr:rowOff>130810</xdr:rowOff>
    </xdr:to>
    <xdr:cxnSp macro="">
      <xdr:nvCxnSpPr>
        <xdr:cNvPr id="69" name="直線コネクタ 68"/>
        <xdr:cNvCxnSpPr/>
      </xdr:nvCxnSpPr>
      <xdr:spPr>
        <a:xfrm flipV="1">
          <a:off x="3098800" y="6725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130810</xdr:rowOff>
    </xdr:from>
    <xdr:to>
      <xdr:col>4</xdr:col>
      <xdr:colOff>346075</xdr:colOff>
      <xdr:row>40</xdr:row>
      <xdr:rowOff>149860</xdr:rowOff>
    </xdr:to>
    <xdr:cxnSp macro="">
      <xdr:nvCxnSpPr>
        <xdr:cNvPr id="72" name="直線コネクタ 71"/>
        <xdr:cNvCxnSpPr/>
      </xdr:nvCxnSpPr>
      <xdr:spPr>
        <a:xfrm flipV="1">
          <a:off x="2209800" y="68173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104140</xdr:rowOff>
    </xdr:from>
    <xdr:to>
      <xdr:col>3</xdr:col>
      <xdr:colOff>142875</xdr:colOff>
      <xdr:row>40</xdr:row>
      <xdr:rowOff>149860</xdr:rowOff>
    </xdr:to>
    <xdr:cxnSp macro="">
      <xdr:nvCxnSpPr>
        <xdr:cNvPr id="75" name="直線コネクタ 74"/>
        <xdr:cNvCxnSpPr/>
      </xdr:nvCxnSpPr>
      <xdr:spPr>
        <a:xfrm>
          <a:off x="1320800" y="6962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87630</xdr:rowOff>
    </xdr:from>
    <xdr:to>
      <xdr:col>7</xdr:col>
      <xdr:colOff>66675</xdr:colOff>
      <xdr:row>40</xdr:row>
      <xdr:rowOff>17780</xdr:rowOff>
    </xdr:to>
    <xdr:sp macro="" textlink="">
      <xdr:nvSpPr>
        <xdr:cNvPr id="85" name="円/楕円 84"/>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59707</xdr:rowOff>
    </xdr:from>
    <xdr:ext cx="762000" cy="259045"/>
    <xdr:sp macro="" textlink="">
      <xdr:nvSpPr>
        <xdr:cNvPr id="86" name="人件費該当値テキスト"/>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160020</xdr:rowOff>
    </xdr:from>
    <xdr:to>
      <xdr:col>5</xdr:col>
      <xdr:colOff>600075</xdr:colOff>
      <xdr:row>39</xdr:row>
      <xdr:rowOff>90170</xdr:rowOff>
    </xdr:to>
    <xdr:sp macro="" textlink="">
      <xdr:nvSpPr>
        <xdr:cNvPr id="87" name="円/楕円 86"/>
        <xdr:cNvSpPr/>
      </xdr:nvSpPr>
      <xdr:spPr>
        <a:xfrm>
          <a:off x="3937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74947</xdr:rowOff>
    </xdr:from>
    <xdr:ext cx="736600" cy="259045"/>
    <xdr:sp macro="" textlink="">
      <xdr:nvSpPr>
        <xdr:cNvPr id="88" name="テキスト ボックス 87"/>
        <xdr:cNvSpPr txBox="1"/>
      </xdr:nvSpPr>
      <xdr:spPr>
        <a:xfrm>
          <a:off x="3606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80010</xdr:rowOff>
    </xdr:from>
    <xdr:to>
      <xdr:col>4</xdr:col>
      <xdr:colOff>396875</xdr:colOff>
      <xdr:row>40</xdr:row>
      <xdr:rowOff>10160</xdr:rowOff>
    </xdr:to>
    <xdr:sp macro="" textlink="">
      <xdr:nvSpPr>
        <xdr:cNvPr id="89" name="円/楕円 88"/>
        <xdr:cNvSpPr/>
      </xdr:nvSpPr>
      <xdr:spPr>
        <a:xfrm>
          <a:off x="3048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166387</xdr:rowOff>
    </xdr:from>
    <xdr:ext cx="762000" cy="259045"/>
    <xdr:sp macro="" textlink="">
      <xdr:nvSpPr>
        <xdr:cNvPr id="90" name="テキスト ボックス 89"/>
        <xdr:cNvSpPr txBox="1"/>
      </xdr:nvSpPr>
      <xdr:spPr>
        <a:xfrm>
          <a:off x="2717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99060</xdr:rowOff>
    </xdr:from>
    <xdr:to>
      <xdr:col>3</xdr:col>
      <xdr:colOff>193675</xdr:colOff>
      <xdr:row>41</xdr:row>
      <xdr:rowOff>29210</xdr:rowOff>
    </xdr:to>
    <xdr:sp macro="" textlink="">
      <xdr:nvSpPr>
        <xdr:cNvPr id="91" name="円/楕円 90"/>
        <xdr:cNvSpPr/>
      </xdr:nvSpPr>
      <xdr:spPr>
        <a:xfrm>
          <a:off x="2159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13987</xdr:rowOff>
    </xdr:from>
    <xdr:ext cx="762000" cy="259045"/>
    <xdr:sp macro="" textlink="">
      <xdr:nvSpPr>
        <xdr:cNvPr id="92" name="テキスト ボックス 91"/>
        <xdr:cNvSpPr txBox="1"/>
      </xdr:nvSpPr>
      <xdr:spPr>
        <a:xfrm>
          <a:off x="1828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53340</xdr:rowOff>
    </xdr:from>
    <xdr:to>
      <xdr:col>1</xdr:col>
      <xdr:colOff>676275</xdr:colOff>
      <xdr:row>40</xdr:row>
      <xdr:rowOff>154940</xdr:rowOff>
    </xdr:to>
    <xdr:sp macro="" textlink="">
      <xdr:nvSpPr>
        <xdr:cNvPr id="93" name="円/楕円 92"/>
        <xdr:cNvSpPr/>
      </xdr:nvSpPr>
      <xdr:spPr>
        <a:xfrm>
          <a:off x="1270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139717</xdr:rowOff>
    </xdr:from>
    <xdr:ext cx="762000" cy="259045"/>
    <xdr:sp macro="" textlink="">
      <xdr:nvSpPr>
        <xdr:cNvPr id="94" name="テキスト ボックス 93"/>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システム改修に伴うメンテナンス等委託料等により０．８ポイント増となったものの、類似団体、全国平均、県内平均と比較して良好な数値となっている。今後も第３次別府市行政改革推進計画により事務事業の見直しに取組む。</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117856</xdr:rowOff>
    </xdr:from>
    <xdr:to>
      <xdr:col>24</xdr:col>
      <xdr:colOff>31750</xdr:colOff>
      <xdr:row>15</xdr:row>
      <xdr:rowOff>28702</xdr:rowOff>
    </xdr:to>
    <xdr:cxnSp macro="">
      <xdr:nvCxnSpPr>
        <xdr:cNvPr id="125" name="直線コネクタ 124"/>
        <xdr:cNvCxnSpPr/>
      </xdr:nvCxnSpPr>
      <xdr:spPr>
        <a:xfrm>
          <a:off x="15671800" y="25181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108712</xdr:rowOff>
    </xdr:from>
    <xdr:to>
      <xdr:col>22</xdr:col>
      <xdr:colOff>565150</xdr:colOff>
      <xdr:row>14</xdr:row>
      <xdr:rowOff>117856</xdr:rowOff>
    </xdr:to>
    <xdr:cxnSp macro="">
      <xdr:nvCxnSpPr>
        <xdr:cNvPr id="128" name="直線コネクタ 127"/>
        <xdr:cNvCxnSpPr/>
      </xdr:nvCxnSpPr>
      <xdr:spPr>
        <a:xfrm>
          <a:off x="14782800" y="2509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99568</xdr:rowOff>
    </xdr:from>
    <xdr:to>
      <xdr:col>21</xdr:col>
      <xdr:colOff>361950</xdr:colOff>
      <xdr:row>14</xdr:row>
      <xdr:rowOff>108712</xdr:rowOff>
    </xdr:to>
    <xdr:cxnSp macro="">
      <xdr:nvCxnSpPr>
        <xdr:cNvPr id="131" name="直線コネクタ 130"/>
        <xdr:cNvCxnSpPr/>
      </xdr:nvCxnSpPr>
      <xdr:spPr>
        <a:xfrm>
          <a:off x="13893800" y="2499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112285</xdr:rowOff>
    </xdr:from>
    <xdr:ext cx="762000" cy="259045"/>
    <xdr:sp macro="" textlink="">
      <xdr:nvSpPr>
        <xdr:cNvPr id="133" name="テキスト ボックス 132"/>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35560</xdr:rowOff>
    </xdr:from>
    <xdr:to>
      <xdr:col>20</xdr:col>
      <xdr:colOff>158750</xdr:colOff>
      <xdr:row>14</xdr:row>
      <xdr:rowOff>99568</xdr:rowOff>
    </xdr:to>
    <xdr:cxnSp macro="">
      <xdr:nvCxnSpPr>
        <xdr:cNvPr id="134" name="直線コネクタ 133"/>
        <xdr:cNvCxnSpPr/>
      </xdr:nvCxnSpPr>
      <xdr:spPr>
        <a:xfrm>
          <a:off x="13004800" y="24358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149352</xdr:rowOff>
    </xdr:from>
    <xdr:to>
      <xdr:col>24</xdr:col>
      <xdr:colOff>82550</xdr:colOff>
      <xdr:row>15</xdr:row>
      <xdr:rowOff>79502</xdr:rowOff>
    </xdr:to>
    <xdr:sp macro="" textlink="">
      <xdr:nvSpPr>
        <xdr:cNvPr id="144" name="円/楕円 143"/>
        <xdr:cNvSpPr/>
      </xdr:nvSpPr>
      <xdr:spPr>
        <a:xfrm>
          <a:off x="164592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165879</xdr:rowOff>
    </xdr:from>
    <xdr:ext cx="762000" cy="259045"/>
    <xdr:sp macro="" textlink="">
      <xdr:nvSpPr>
        <xdr:cNvPr id="145" name="物件費該当値テキスト"/>
        <xdr:cNvSpPr txBox="1"/>
      </xdr:nvSpPr>
      <xdr:spPr>
        <a:xfrm>
          <a:off x="16598900" y="239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67056</xdr:rowOff>
    </xdr:from>
    <xdr:to>
      <xdr:col>22</xdr:col>
      <xdr:colOff>615950</xdr:colOff>
      <xdr:row>14</xdr:row>
      <xdr:rowOff>168656</xdr:rowOff>
    </xdr:to>
    <xdr:sp macro="" textlink="">
      <xdr:nvSpPr>
        <xdr:cNvPr id="146" name="円/楕円 145"/>
        <xdr:cNvSpPr/>
      </xdr:nvSpPr>
      <xdr:spPr>
        <a:xfrm>
          <a:off x="15621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7383</xdr:rowOff>
    </xdr:from>
    <xdr:ext cx="736600" cy="259045"/>
    <xdr:sp macro="" textlink="">
      <xdr:nvSpPr>
        <xdr:cNvPr id="147" name="テキスト ボックス 146"/>
        <xdr:cNvSpPr txBox="1"/>
      </xdr:nvSpPr>
      <xdr:spPr>
        <a:xfrm>
          <a:off x="15290800" y="2236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57912</xdr:rowOff>
    </xdr:from>
    <xdr:to>
      <xdr:col>21</xdr:col>
      <xdr:colOff>412750</xdr:colOff>
      <xdr:row>14</xdr:row>
      <xdr:rowOff>159512</xdr:rowOff>
    </xdr:to>
    <xdr:sp macro="" textlink="">
      <xdr:nvSpPr>
        <xdr:cNvPr id="148" name="円/楕円 147"/>
        <xdr:cNvSpPr/>
      </xdr:nvSpPr>
      <xdr:spPr>
        <a:xfrm>
          <a:off x="14732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169689</xdr:rowOff>
    </xdr:from>
    <xdr:ext cx="762000" cy="259045"/>
    <xdr:sp macro="" textlink="">
      <xdr:nvSpPr>
        <xdr:cNvPr id="149" name="テキスト ボックス 148"/>
        <xdr:cNvSpPr txBox="1"/>
      </xdr:nvSpPr>
      <xdr:spPr>
        <a:xfrm>
          <a:off x="14401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48768</xdr:rowOff>
    </xdr:from>
    <xdr:to>
      <xdr:col>20</xdr:col>
      <xdr:colOff>209550</xdr:colOff>
      <xdr:row>14</xdr:row>
      <xdr:rowOff>150368</xdr:rowOff>
    </xdr:to>
    <xdr:sp macro="" textlink="">
      <xdr:nvSpPr>
        <xdr:cNvPr id="150" name="円/楕円 149"/>
        <xdr:cNvSpPr/>
      </xdr:nvSpPr>
      <xdr:spPr>
        <a:xfrm>
          <a:off x="13843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160545</xdr:rowOff>
    </xdr:from>
    <xdr:ext cx="762000" cy="259045"/>
    <xdr:sp macro="" textlink="">
      <xdr:nvSpPr>
        <xdr:cNvPr id="151" name="テキスト ボックス 150"/>
        <xdr:cNvSpPr txBox="1"/>
      </xdr:nvSpPr>
      <xdr:spPr>
        <a:xfrm>
          <a:off x="13512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52" name="円/楕円 151"/>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96537</xdr:rowOff>
    </xdr:from>
    <xdr:ext cx="762000" cy="259045"/>
    <xdr:sp macro="" textlink="">
      <xdr:nvSpPr>
        <xdr:cNvPr id="153" name="テキスト ボックス 152"/>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おける経常収支比率が類似団体や全国平均・県内平均を上回っているのは、本市において生活保護受給率の高さ、障がい者施策の給付費が一因となっている。また、消費税改定に伴う、医療扶助や介護扶助の増が高い要因となっている。</a:t>
          </a:r>
        </a:p>
        <a:p>
          <a:r>
            <a:rPr kumimoji="1" lang="ja-JP" altLang="en-US" sz="1300">
              <a:latin typeface="ＭＳ Ｐゴシック"/>
            </a:rPr>
            <a:t>　今後も稼動年齢層を中心とした就労促進や、レセプト点検、ジェネリック医薬品の使用促進により生活保護費の抑制に努めたい。</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57150</xdr:rowOff>
    </xdr:from>
    <xdr:to>
      <xdr:col>7</xdr:col>
      <xdr:colOff>15875</xdr:colOff>
      <xdr:row>60</xdr:row>
      <xdr:rowOff>76200</xdr:rowOff>
    </xdr:to>
    <xdr:cxnSp macro="">
      <xdr:nvCxnSpPr>
        <xdr:cNvPr id="186" name="直線コネクタ 185"/>
        <xdr:cNvCxnSpPr/>
      </xdr:nvCxnSpPr>
      <xdr:spPr>
        <a:xfrm>
          <a:off x="3987800" y="101727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7"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57150</xdr:rowOff>
    </xdr:from>
    <xdr:to>
      <xdr:col>5</xdr:col>
      <xdr:colOff>549275</xdr:colOff>
      <xdr:row>59</xdr:row>
      <xdr:rowOff>146050</xdr:rowOff>
    </xdr:to>
    <xdr:cxnSp macro="">
      <xdr:nvCxnSpPr>
        <xdr:cNvPr id="189" name="直線コネクタ 188"/>
        <xdr:cNvCxnSpPr/>
      </xdr:nvCxnSpPr>
      <xdr:spPr>
        <a:xfrm flipV="1">
          <a:off x="3098800" y="10172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50800</xdr:rowOff>
    </xdr:from>
    <xdr:to>
      <xdr:col>4</xdr:col>
      <xdr:colOff>346075</xdr:colOff>
      <xdr:row>59</xdr:row>
      <xdr:rowOff>146050</xdr:rowOff>
    </xdr:to>
    <xdr:cxnSp macro="">
      <xdr:nvCxnSpPr>
        <xdr:cNvPr id="192" name="直線コネクタ 191"/>
        <xdr:cNvCxnSpPr/>
      </xdr:nvCxnSpPr>
      <xdr:spPr>
        <a:xfrm>
          <a:off x="2209800" y="9994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194" name="テキスト ボックス 193"/>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50800</xdr:rowOff>
    </xdr:from>
    <xdr:to>
      <xdr:col>3</xdr:col>
      <xdr:colOff>142875</xdr:colOff>
      <xdr:row>59</xdr:row>
      <xdr:rowOff>107950</xdr:rowOff>
    </xdr:to>
    <xdr:cxnSp macro="">
      <xdr:nvCxnSpPr>
        <xdr:cNvPr id="195" name="直線コネクタ 194"/>
        <xdr:cNvCxnSpPr/>
      </xdr:nvCxnSpPr>
      <xdr:spPr>
        <a:xfrm flipV="1">
          <a:off x="1320800" y="9994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197" name="テキスト ボックス 196"/>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137177</xdr:rowOff>
    </xdr:from>
    <xdr:ext cx="762000" cy="259045"/>
    <xdr:sp macro="" textlink="">
      <xdr:nvSpPr>
        <xdr:cNvPr id="199" name="テキスト ボックス 198"/>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25400</xdr:rowOff>
    </xdr:from>
    <xdr:to>
      <xdr:col>7</xdr:col>
      <xdr:colOff>66675</xdr:colOff>
      <xdr:row>60</xdr:row>
      <xdr:rowOff>127000</xdr:rowOff>
    </xdr:to>
    <xdr:sp macro="" textlink="">
      <xdr:nvSpPr>
        <xdr:cNvPr id="205" name="円/楕円 204"/>
        <xdr:cNvSpPr/>
      </xdr:nvSpPr>
      <xdr:spPr>
        <a:xfrm>
          <a:off x="47752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105427</xdr:rowOff>
    </xdr:from>
    <xdr:ext cx="762000" cy="259045"/>
    <xdr:sp macro="" textlink="">
      <xdr:nvSpPr>
        <xdr:cNvPr id="206"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6350</xdr:rowOff>
    </xdr:from>
    <xdr:to>
      <xdr:col>5</xdr:col>
      <xdr:colOff>600075</xdr:colOff>
      <xdr:row>59</xdr:row>
      <xdr:rowOff>107950</xdr:rowOff>
    </xdr:to>
    <xdr:sp macro="" textlink="">
      <xdr:nvSpPr>
        <xdr:cNvPr id="207" name="円/楕円 206"/>
        <xdr:cNvSpPr/>
      </xdr:nvSpPr>
      <xdr:spPr>
        <a:xfrm>
          <a:off x="3937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92727</xdr:rowOff>
    </xdr:from>
    <xdr:ext cx="736600" cy="259045"/>
    <xdr:sp macro="" textlink="">
      <xdr:nvSpPr>
        <xdr:cNvPr id="208" name="テキスト ボックス 207"/>
        <xdr:cNvSpPr txBox="1"/>
      </xdr:nvSpPr>
      <xdr:spPr>
        <a:xfrm>
          <a:off x="3606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95250</xdr:rowOff>
    </xdr:from>
    <xdr:to>
      <xdr:col>4</xdr:col>
      <xdr:colOff>396875</xdr:colOff>
      <xdr:row>60</xdr:row>
      <xdr:rowOff>25400</xdr:rowOff>
    </xdr:to>
    <xdr:sp macro="" textlink="">
      <xdr:nvSpPr>
        <xdr:cNvPr id="209" name="円/楕円 208"/>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10177</xdr:rowOff>
    </xdr:from>
    <xdr:ext cx="762000" cy="259045"/>
    <xdr:sp macro="" textlink="">
      <xdr:nvSpPr>
        <xdr:cNvPr id="210" name="テキスト ボックス 209"/>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0</xdr:rowOff>
    </xdr:from>
    <xdr:to>
      <xdr:col>3</xdr:col>
      <xdr:colOff>193675</xdr:colOff>
      <xdr:row>58</xdr:row>
      <xdr:rowOff>101600</xdr:rowOff>
    </xdr:to>
    <xdr:sp macro="" textlink="">
      <xdr:nvSpPr>
        <xdr:cNvPr id="211" name="円/楕円 210"/>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86377</xdr:rowOff>
    </xdr:from>
    <xdr:ext cx="762000" cy="259045"/>
    <xdr:sp macro="" textlink="">
      <xdr:nvSpPr>
        <xdr:cNvPr id="212" name="テキスト ボックス 211"/>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57150</xdr:rowOff>
    </xdr:from>
    <xdr:to>
      <xdr:col>1</xdr:col>
      <xdr:colOff>676275</xdr:colOff>
      <xdr:row>59</xdr:row>
      <xdr:rowOff>158750</xdr:rowOff>
    </xdr:to>
    <xdr:sp macro="" textlink="">
      <xdr:nvSpPr>
        <xdr:cNvPr id="213" name="円/楕円 212"/>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143527</xdr:rowOff>
    </xdr:from>
    <xdr:ext cx="762000" cy="259045"/>
    <xdr:sp macro="" textlink="">
      <xdr:nvSpPr>
        <xdr:cNvPr id="214" name="テキスト ボックス 213"/>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を上回っているのは、繰出金に係る比率が高いためである。国民健康保険事業会計については保険税負担の軽減に資する繰出金が多額となっており、介護保険事業会計においても介護給付費が増加傾向にある。また後期高齢者医療事業会計では低所得者の軽減措置として繰出している。各会計とも法定繰出のため急速な改善は困難であるが、関係機関と協力して給付等の適正化に取組んでい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76200</xdr:rowOff>
    </xdr:from>
    <xdr:to>
      <xdr:col>24</xdr:col>
      <xdr:colOff>31750</xdr:colOff>
      <xdr:row>58</xdr:row>
      <xdr:rowOff>165100</xdr:rowOff>
    </xdr:to>
    <xdr:cxnSp macro="">
      <xdr:nvCxnSpPr>
        <xdr:cNvPr id="247" name="直線コネクタ 246"/>
        <xdr:cNvCxnSpPr/>
      </xdr:nvCxnSpPr>
      <xdr:spPr>
        <a:xfrm>
          <a:off x="15671800" y="10020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48"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76200</xdr:rowOff>
    </xdr:from>
    <xdr:to>
      <xdr:col>22</xdr:col>
      <xdr:colOff>565150</xdr:colOff>
      <xdr:row>58</xdr:row>
      <xdr:rowOff>88900</xdr:rowOff>
    </xdr:to>
    <xdr:cxnSp macro="">
      <xdr:nvCxnSpPr>
        <xdr:cNvPr id="250" name="直線コネクタ 249"/>
        <xdr:cNvCxnSpPr/>
      </xdr:nvCxnSpPr>
      <xdr:spPr>
        <a:xfrm flipV="1">
          <a:off x="14782800" y="1002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41927</xdr:rowOff>
    </xdr:from>
    <xdr:ext cx="736600" cy="259045"/>
    <xdr:sp macro="" textlink="">
      <xdr:nvSpPr>
        <xdr:cNvPr id="252" name="テキスト ボックス 251"/>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58</xdr:row>
      <xdr:rowOff>114300</xdr:rowOff>
    </xdr:to>
    <xdr:cxnSp macro="">
      <xdr:nvCxnSpPr>
        <xdr:cNvPr id="253" name="直線コネクタ 252"/>
        <xdr:cNvCxnSpPr/>
      </xdr:nvCxnSpPr>
      <xdr:spPr>
        <a:xfrm flipV="1">
          <a:off x="13893800" y="1003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5" name="テキスト ボックス 25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114300</xdr:rowOff>
    </xdr:to>
    <xdr:cxnSp macro="">
      <xdr:nvCxnSpPr>
        <xdr:cNvPr id="256" name="直線コネクタ 255"/>
        <xdr:cNvCxnSpPr/>
      </xdr:nvCxnSpPr>
      <xdr:spPr>
        <a:xfrm>
          <a:off x="13004800" y="9956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58" name="テキスト ボックス 257"/>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0" name="テキスト ボックス 259"/>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66" name="円/楕円 265"/>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67"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25400</xdr:rowOff>
    </xdr:from>
    <xdr:to>
      <xdr:col>22</xdr:col>
      <xdr:colOff>615950</xdr:colOff>
      <xdr:row>58</xdr:row>
      <xdr:rowOff>127000</xdr:rowOff>
    </xdr:to>
    <xdr:sp macro="" textlink="">
      <xdr:nvSpPr>
        <xdr:cNvPr id="268" name="円/楕円 267"/>
        <xdr:cNvSpPr/>
      </xdr:nvSpPr>
      <xdr:spPr>
        <a:xfrm>
          <a:off x="15621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69" name="テキスト ボックス 268"/>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38100</xdr:rowOff>
    </xdr:from>
    <xdr:to>
      <xdr:col>21</xdr:col>
      <xdr:colOff>412750</xdr:colOff>
      <xdr:row>58</xdr:row>
      <xdr:rowOff>139700</xdr:rowOff>
    </xdr:to>
    <xdr:sp macro="" textlink="">
      <xdr:nvSpPr>
        <xdr:cNvPr id="270" name="円/楕円 269"/>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71" name="テキスト ボックス 270"/>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63500</xdr:rowOff>
    </xdr:from>
    <xdr:to>
      <xdr:col>20</xdr:col>
      <xdr:colOff>209550</xdr:colOff>
      <xdr:row>58</xdr:row>
      <xdr:rowOff>165100</xdr:rowOff>
    </xdr:to>
    <xdr:sp macro="" textlink="">
      <xdr:nvSpPr>
        <xdr:cNvPr id="272" name="円/楕円 271"/>
        <xdr:cNvSpPr/>
      </xdr:nvSpPr>
      <xdr:spPr>
        <a:xfrm>
          <a:off x="13843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149877</xdr:rowOff>
    </xdr:from>
    <xdr:ext cx="762000" cy="259045"/>
    <xdr:sp macro="" textlink="">
      <xdr:nvSpPr>
        <xdr:cNvPr id="273" name="テキスト ボックス 272"/>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74" name="円/楕円 273"/>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75" name="テキスト ボックス 274"/>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経常収支比率は、類似団体と比較し良好な数値となっているが、今後はごみ処理施設立替分の地方債残高の増による広域事務組合への負担金の増加が見込まれるため、補助金の見直しを行い、補助金の削減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25400</xdr:rowOff>
    </xdr:from>
    <xdr:to>
      <xdr:col>24</xdr:col>
      <xdr:colOff>31750</xdr:colOff>
      <xdr:row>34</xdr:row>
      <xdr:rowOff>88900</xdr:rowOff>
    </xdr:to>
    <xdr:cxnSp macro="">
      <xdr:nvCxnSpPr>
        <xdr:cNvPr id="308" name="直線コネクタ 307"/>
        <xdr:cNvCxnSpPr/>
      </xdr:nvCxnSpPr>
      <xdr:spPr>
        <a:xfrm>
          <a:off x="15671800" y="5854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09"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133350</xdr:rowOff>
    </xdr:from>
    <xdr:to>
      <xdr:col>22</xdr:col>
      <xdr:colOff>565150</xdr:colOff>
      <xdr:row>34</xdr:row>
      <xdr:rowOff>25400</xdr:rowOff>
    </xdr:to>
    <xdr:cxnSp macro="">
      <xdr:nvCxnSpPr>
        <xdr:cNvPr id="311" name="直線コネクタ 310"/>
        <xdr:cNvCxnSpPr/>
      </xdr:nvCxnSpPr>
      <xdr:spPr>
        <a:xfrm>
          <a:off x="14782800" y="579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13" name="テキスト ボックス 312"/>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133350</xdr:rowOff>
    </xdr:from>
    <xdr:to>
      <xdr:col>21</xdr:col>
      <xdr:colOff>361950</xdr:colOff>
      <xdr:row>34</xdr:row>
      <xdr:rowOff>38100</xdr:rowOff>
    </xdr:to>
    <xdr:cxnSp macro="">
      <xdr:nvCxnSpPr>
        <xdr:cNvPr id="314" name="直線コネクタ 313"/>
        <xdr:cNvCxnSpPr/>
      </xdr:nvCxnSpPr>
      <xdr:spPr>
        <a:xfrm flipV="1">
          <a:off x="13893800" y="579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6" name="テキスト ボックス 31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38100</xdr:rowOff>
    </xdr:from>
    <xdr:to>
      <xdr:col>20</xdr:col>
      <xdr:colOff>158750</xdr:colOff>
      <xdr:row>34</xdr:row>
      <xdr:rowOff>114300</xdr:rowOff>
    </xdr:to>
    <xdr:cxnSp macro="">
      <xdr:nvCxnSpPr>
        <xdr:cNvPr id="317" name="直線コネクタ 316"/>
        <xdr:cNvCxnSpPr/>
      </xdr:nvCxnSpPr>
      <xdr:spPr>
        <a:xfrm flipV="1">
          <a:off x="13004800" y="5867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9" name="テキスト ボックス 318"/>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1" name="テキスト ボックス 320"/>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38100</xdr:rowOff>
    </xdr:from>
    <xdr:to>
      <xdr:col>24</xdr:col>
      <xdr:colOff>82550</xdr:colOff>
      <xdr:row>34</xdr:row>
      <xdr:rowOff>139700</xdr:rowOff>
    </xdr:to>
    <xdr:sp macro="" textlink="">
      <xdr:nvSpPr>
        <xdr:cNvPr id="327" name="円/楕円 326"/>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54627</xdr:rowOff>
    </xdr:from>
    <xdr:ext cx="762000" cy="259045"/>
    <xdr:sp macro="" textlink="">
      <xdr:nvSpPr>
        <xdr:cNvPr id="328" name="補助費等該当値テキスト"/>
        <xdr:cNvSpPr txBox="1"/>
      </xdr:nvSpPr>
      <xdr:spPr>
        <a:xfrm>
          <a:off x="16598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146050</xdr:rowOff>
    </xdr:from>
    <xdr:to>
      <xdr:col>22</xdr:col>
      <xdr:colOff>615950</xdr:colOff>
      <xdr:row>34</xdr:row>
      <xdr:rowOff>76200</xdr:rowOff>
    </xdr:to>
    <xdr:sp macro="" textlink="">
      <xdr:nvSpPr>
        <xdr:cNvPr id="329" name="円/楕円 328"/>
        <xdr:cNvSpPr/>
      </xdr:nvSpPr>
      <xdr:spPr>
        <a:xfrm>
          <a:off x="15621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86377</xdr:rowOff>
    </xdr:from>
    <xdr:ext cx="736600" cy="259045"/>
    <xdr:sp macro="" textlink="">
      <xdr:nvSpPr>
        <xdr:cNvPr id="330" name="テキスト ボックス 329"/>
        <xdr:cNvSpPr txBox="1"/>
      </xdr:nvSpPr>
      <xdr:spPr>
        <a:xfrm>
          <a:off x="15290800" y="557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82550</xdr:rowOff>
    </xdr:from>
    <xdr:to>
      <xdr:col>21</xdr:col>
      <xdr:colOff>412750</xdr:colOff>
      <xdr:row>34</xdr:row>
      <xdr:rowOff>12700</xdr:rowOff>
    </xdr:to>
    <xdr:sp macro="" textlink="">
      <xdr:nvSpPr>
        <xdr:cNvPr id="331" name="円/楕円 330"/>
        <xdr:cNvSpPr/>
      </xdr:nvSpPr>
      <xdr:spPr>
        <a:xfrm>
          <a:off x="14732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22877</xdr:rowOff>
    </xdr:from>
    <xdr:ext cx="762000" cy="259045"/>
    <xdr:sp macro="" textlink="">
      <xdr:nvSpPr>
        <xdr:cNvPr id="332" name="テキスト ボックス 331"/>
        <xdr:cNvSpPr txBox="1"/>
      </xdr:nvSpPr>
      <xdr:spPr>
        <a:xfrm>
          <a:off x="14401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158750</xdr:rowOff>
    </xdr:from>
    <xdr:to>
      <xdr:col>20</xdr:col>
      <xdr:colOff>209550</xdr:colOff>
      <xdr:row>34</xdr:row>
      <xdr:rowOff>88900</xdr:rowOff>
    </xdr:to>
    <xdr:sp macro="" textlink="">
      <xdr:nvSpPr>
        <xdr:cNvPr id="333" name="円/楕円 332"/>
        <xdr:cNvSpPr/>
      </xdr:nvSpPr>
      <xdr:spPr>
        <a:xfrm>
          <a:off x="13843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99077</xdr:rowOff>
    </xdr:from>
    <xdr:ext cx="762000" cy="259045"/>
    <xdr:sp macro="" textlink="">
      <xdr:nvSpPr>
        <xdr:cNvPr id="334" name="テキスト ボックス 333"/>
        <xdr:cNvSpPr txBox="1"/>
      </xdr:nvSpPr>
      <xdr:spPr>
        <a:xfrm>
          <a:off x="13512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63500</xdr:rowOff>
    </xdr:from>
    <xdr:to>
      <xdr:col>19</xdr:col>
      <xdr:colOff>6350</xdr:colOff>
      <xdr:row>34</xdr:row>
      <xdr:rowOff>165100</xdr:rowOff>
    </xdr:to>
    <xdr:sp macro="" textlink="">
      <xdr:nvSpPr>
        <xdr:cNvPr id="335" name="円/楕円 334"/>
        <xdr:cNvSpPr/>
      </xdr:nvSpPr>
      <xdr:spPr>
        <a:xfrm>
          <a:off x="12954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3827</xdr:rowOff>
    </xdr:from>
    <xdr:ext cx="762000" cy="259045"/>
    <xdr:sp macro="" textlink="">
      <xdr:nvSpPr>
        <xdr:cNvPr id="336" name="テキスト ボックス 335"/>
        <xdr:cNvSpPr txBox="1"/>
      </xdr:nvSpPr>
      <xdr:spPr>
        <a:xfrm>
          <a:off x="12623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臨時財政対策債や旧緊急防災・減債事業債の元利償還金の増により増加傾向となっている。しかしながら、類似団体等と比較すると良好な数値となっており、今後も地方債発行を伴う大型事業の実施等にあたっては、世代間負担の公平と公債費負担の中長期的な平準化などの観点から将来の負担を軽減するよう財政の健全化を推進す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90424</xdr:rowOff>
    </xdr:from>
    <xdr:to>
      <xdr:col>7</xdr:col>
      <xdr:colOff>15875</xdr:colOff>
      <xdr:row>76</xdr:row>
      <xdr:rowOff>140715</xdr:rowOff>
    </xdr:to>
    <xdr:cxnSp macro="">
      <xdr:nvCxnSpPr>
        <xdr:cNvPr id="366" name="直線コネクタ 365"/>
        <xdr:cNvCxnSpPr/>
      </xdr:nvCxnSpPr>
      <xdr:spPr>
        <a:xfrm>
          <a:off x="3987800" y="1312062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7"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90424</xdr:rowOff>
    </xdr:from>
    <xdr:to>
      <xdr:col>5</xdr:col>
      <xdr:colOff>549275</xdr:colOff>
      <xdr:row>76</xdr:row>
      <xdr:rowOff>122428</xdr:rowOff>
    </xdr:to>
    <xdr:cxnSp macro="">
      <xdr:nvCxnSpPr>
        <xdr:cNvPr id="369" name="直線コネクタ 368"/>
        <xdr:cNvCxnSpPr/>
      </xdr:nvCxnSpPr>
      <xdr:spPr>
        <a:xfrm flipV="1">
          <a:off x="3098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1" name="テキスト ボックス 370"/>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122428</xdr:rowOff>
    </xdr:from>
    <xdr:to>
      <xdr:col>4</xdr:col>
      <xdr:colOff>346075</xdr:colOff>
      <xdr:row>76</xdr:row>
      <xdr:rowOff>127000</xdr:rowOff>
    </xdr:to>
    <xdr:cxnSp macro="">
      <xdr:nvCxnSpPr>
        <xdr:cNvPr id="372" name="直線コネクタ 371"/>
        <xdr:cNvCxnSpPr/>
      </xdr:nvCxnSpPr>
      <xdr:spPr>
        <a:xfrm flipV="1">
          <a:off x="2209800" y="13152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4" name="テキスト ボックス 373"/>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113285</xdr:rowOff>
    </xdr:from>
    <xdr:to>
      <xdr:col>3</xdr:col>
      <xdr:colOff>142875</xdr:colOff>
      <xdr:row>76</xdr:row>
      <xdr:rowOff>127000</xdr:rowOff>
    </xdr:to>
    <xdr:cxnSp macro="">
      <xdr:nvCxnSpPr>
        <xdr:cNvPr id="375" name="直線コネクタ 374"/>
        <xdr:cNvCxnSpPr/>
      </xdr:nvCxnSpPr>
      <xdr:spPr>
        <a:xfrm>
          <a:off x="1320800" y="131434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77" name="テキスト ボックス 37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9" name="テキスト ボックス 378"/>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85" name="円/楕円 384"/>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86"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39624</xdr:rowOff>
    </xdr:from>
    <xdr:to>
      <xdr:col>5</xdr:col>
      <xdr:colOff>600075</xdr:colOff>
      <xdr:row>76</xdr:row>
      <xdr:rowOff>141224</xdr:rowOff>
    </xdr:to>
    <xdr:sp macro="" textlink="">
      <xdr:nvSpPr>
        <xdr:cNvPr id="387" name="円/楕円 386"/>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151401</xdr:rowOff>
    </xdr:from>
    <xdr:ext cx="736600" cy="259045"/>
    <xdr:sp macro="" textlink="">
      <xdr:nvSpPr>
        <xdr:cNvPr id="388" name="テキスト ボックス 387"/>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71628</xdr:rowOff>
    </xdr:from>
    <xdr:to>
      <xdr:col>4</xdr:col>
      <xdr:colOff>396875</xdr:colOff>
      <xdr:row>77</xdr:row>
      <xdr:rowOff>1778</xdr:rowOff>
    </xdr:to>
    <xdr:sp macro="" textlink="">
      <xdr:nvSpPr>
        <xdr:cNvPr id="389" name="円/楕円 388"/>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11955</xdr:rowOff>
    </xdr:from>
    <xdr:ext cx="762000" cy="259045"/>
    <xdr:sp macro="" textlink="">
      <xdr:nvSpPr>
        <xdr:cNvPr id="390" name="テキスト ボックス 389"/>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91" name="円/楕円 390"/>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92" name="テキスト ボックス 391"/>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62485</xdr:rowOff>
    </xdr:from>
    <xdr:to>
      <xdr:col>1</xdr:col>
      <xdr:colOff>676275</xdr:colOff>
      <xdr:row>76</xdr:row>
      <xdr:rowOff>164085</xdr:rowOff>
    </xdr:to>
    <xdr:sp macro="" textlink="">
      <xdr:nvSpPr>
        <xdr:cNvPr id="393" name="円/楕円 392"/>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2811</xdr:rowOff>
    </xdr:from>
    <xdr:ext cx="762000" cy="259045"/>
    <xdr:sp macro="" textlink="">
      <xdr:nvSpPr>
        <xdr:cNvPr id="394" name="テキスト ボックス 393"/>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は第三次産業が８割以上を占める観光都市であり、景気変動の影響を受けやすく、高い生活保護率が扶助費を押し上げている。人件費は減少傾向となっているが、依然として職員数や給与水準が類似団体平均を上回っている。人件費と扶助費で経常収支比率の約５割を占めることが財政硬直化の要因となっている。今後は扶助費の適正化、人件費の削減や給与構造の見直し等を行うことで経費の削減を図り、財政の健全化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131572</xdr:rowOff>
    </xdr:from>
    <xdr:to>
      <xdr:col>24</xdr:col>
      <xdr:colOff>31750</xdr:colOff>
      <xdr:row>80</xdr:row>
      <xdr:rowOff>12700</xdr:rowOff>
    </xdr:to>
    <xdr:cxnSp macro="">
      <xdr:nvCxnSpPr>
        <xdr:cNvPr id="425" name="直線コネクタ 424"/>
        <xdr:cNvCxnSpPr/>
      </xdr:nvCxnSpPr>
      <xdr:spPr>
        <a:xfrm>
          <a:off x="15671800" y="13504672"/>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26"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131572</xdr:rowOff>
    </xdr:from>
    <xdr:to>
      <xdr:col>22</xdr:col>
      <xdr:colOff>565150</xdr:colOff>
      <xdr:row>79</xdr:row>
      <xdr:rowOff>24130</xdr:rowOff>
    </xdr:to>
    <xdr:cxnSp macro="">
      <xdr:nvCxnSpPr>
        <xdr:cNvPr id="428" name="直線コネクタ 427"/>
        <xdr:cNvCxnSpPr/>
      </xdr:nvCxnSpPr>
      <xdr:spPr>
        <a:xfrm flipV="1">
          <a:off x="14782800" y="135046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41673</xdr:rowOff>
    </xdr:from>
    <xdr:ext cx="736600" cy="259045"/>
    <xdr:sp macro="" textlink="">
      <xdr:nvSpPr>
        <xdr:cNvPr id="430" name="テキスト ボックス 429"/>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24130</xdr:rowOff>
    </xdr:from>
    <xdr:to>
      <xdr:col>21</xdr:col>
      <xdr:colOff>361950</xdr:colOff>
      <xdr:row>79</xdr:row>
      <xdr:rowOff>74422</xdr:rowOff>
    </xdr:to>
    <xdr:cxnSp macro="">
      <xdr:nvCxnSpPr>
        <xdr:cNvPr id="431" name="直線コネクタ 430"/>
        <xdr:cNvCxnSpPr/>
      </xdr:nvCxnSpPr>
      <xdr:spPr>
        <a:xfrm flipV="1">
          <a:off x="13893800" y="135686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33" name="テキスト ボックス 432"/>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74422</xdr:rowOff>
    </xdr:from>
    <xdr:to>
      <xdr:col>20</xdr:col>
      <xdr:colOff>158750</xdr:colOff>
      <xdr:row>79</xdr:row>
      <xdr:rowOff>88137</xdr:rowOff>
    </xdr:to>
    <xdr:cxnSp macro="">
      <xdr:nvCxnSpPr>
        <xdr:cNvPr id="434" name="直線コネクタ 433"/>
        <xdr:cNvCxnSpPr/>
      </xdr:nvCxnSpPr>
      <xdr:spPr>
        <a:xfrm flipV="1">
          <a:off x="13004800" y="136189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53103</xdr:rowOff>
    </xdr:from>
    <xdr:ext cx="762000" cy="259045"/>
    <xdr:sp macro="" textlink="">
      <xdr:nvSpPr>
        <xdr:cNvPr id="438" name="テキスト ボックス 437"/>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133350</xdr:rowOff>
    </xdr:from>
    <xdr:to>
      <xdr:col>24</xdr:col>
      <xdr:colOff>82550</xdr:colOff>
      <xdr:row>80</xdr:row>
      <xdr:rowOff>63500</xdr:rowOff>
    </xdr:to>
    <xdr:sp macro="" textlink="">
      <xdr:nvSpPr>
        <xdr:cNvPr id="444" name="円/楕円 443"/>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105427</xdr:rowOff>
    </xdr:from>
    <xdr:ext cx="762000" cy="259045"/>
    <xdr:sp macro="" textlink="">
      <xdr:nvSpPr>
        <xdr:cNvPr id="445" name="公債費以外該当値テキスト"/>
        <xdr:cNvSpPr txBox="1"/>
      </xdr:nvSpPr>
      <xdr:spPr>
        <a:xfrm>
          <a:off x="16598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80772</xdr:rowOff>
    </xdr:from>
    <xdr:to>
      <xdr:col>22</xdr:col>
      <xdr:colOff>615950</xdr:colOff>
      <xdr:row>79</xdr:row>
      <xdr:rowOff>10922</xdr:rowOff>
    </xdr:to>
    <xdr:sp macro="" textlink="">
      <xdr:nvSpPr>
        <xdr:cNvPr id="446" name="円/楕円 445"/>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167149</xdr:rowOff>
    </xdr:from>
    <xdr:ext cx="736600" cy="259045"/>
    <xdr:sp macro="" textlink="">
      <xdr:nvSpPr>
        <xdr:cNvPr id="447" name="テキスト ボックス 446"/>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144780</xdr:rowOff>
    </xdr:from>
    <xdr:to>
      <xdr:col>21</xdr:col>
      <xdr:colOff>412750</xdr:colOff>
      <xdr:row>79</xdr:row>
      <xdr:rowOff>74930</xdr:rowOff>
    </xdr:to>
    <xdr:sp macro="" textlink="">
      <xdr:nvSpPr>
        <xdr:cNvPr id="448" name="円/楕円 447"/>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59707</xdr:rowOff>
    </xdr:from>
    <xdr:ext cx="762000" cy="259045"/>
    <xdr:sp macro="" textlink="">
      <xdr:nvSpPr>
        <xdr:cNvPr id="449" name="テキスト ボックス 448"/>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23622</xdr:rowOff>
    </xdr:from>
    <xdr:to>
      <xdr:col>20</xdr:col>
      <xdr:colOff>209550</xdr:colOff>
      <xdr:row>79</xdr:row>
      <xdr:rowOff>125222</xdr:rowOff>
    </xdr:to>
    <xdr:sp macro="" textlink="">
      <xdr:nvSpPr>
        <xdr:cNvPr id="450" name="円/楕円 449"/>
        <xdr:cNvSpPr/>
      </xdr:nvSpPr>
      <xdr:spPr>
        <a:xfrm>
          <a:off x="13843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109999</xdr:rowOff>
    </xdr:from>
    <xdr:ext cx="762000" cy="259045"/>
    <xdr:sp macro="" textlink="">
      <xdr:nvSpPr>
        <xdr:cNvPr id="451" name="テキスト ボックス 450"/>
        <xdr:cNvSpPr txBox="1"/>
      </xdr:nvSpPr>
      <xdr:spPr>
        <a:xfrm>
          <a:off x="13512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37337</xdr:rowOff>
    </xdr:from>
    <xdr:to>
      <xdr:col>19</xdr:col>
      <xdr:colOff>6350</xdr:colOff>
      <xdr:row>79</xdr:row>
      <xdr:rowOff>138937</xdr:rowOff>
    </xdr:to>
    <xdr:sp macro="" textlink="">
      <xdr:nvSpPr>
        <xdr:cNvPr id="452" name="円/楕円 451"/>
        <xdr:cNvSpPr/>
      </xdr:nvSpPr>
      <xdr:spPr>
        <a:xfrm>
          <a:off x="12954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123714</xdr:rowOff>
    </xdr:from>
    <xdr:ext cx="762000" cy="259045"/>
    <xdr:sp macro="" textlink="">
      <xdr:nvSpPr>
        <xdr:cNvPr id="453" name="テキスト ボックス 452"/>
        <xdr:cNvSpPr txBox="1"/>
      </xdr:nvSpPr>
      <xdr:spPr>
        <a:xfrm>
          <a:off x="12623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大分県別府市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17022</xdr:rowOff>
    </xdr:from>
    <xdr:to>
      <xdr:col>4</xdr:col>
      <xdr:colOff>1117600</xdr:colOff>
      <xdr:row>15</xdr:row>
      <xdr:rowOff>21920</xdr:rowOff>
    </xdr:to>
    <xdr:cxnSp macro="">
      <xdr:nvCxnSpPr>
        <xdr:cNvPr id="52" name="直線コネクタ 51"/>
        <xdr:cNvCxnSpPr/>
      </xdr:nvCxnSpPr>
      <xdr:spPr bwMode="auto">
        <a:xfrm flipV="1">
          <a:off x="5003800" y="2636397"/>
          <a:ext cx="647700" cy="4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168205</xdr:rowOff>
    </xdr:from>
    <xdr:ext cx="762000" cy="259045"/>
    <xdr:sp macro="" textlink="">
      <xdr:nvSpPr>
        <xdr:cNvPr id="53" name="人口1人当たり決算額の推移平均値テキスト130"/>
        <xdr:cNvSpPr txBox="1"/>
      </xdr:nvSpPr>
      <xdr:spPr>
        <a:xfrm>
          <a:off x="5740400" y="2787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21920</xdr:rowOff>
    </xdr:from>
    <xdr:to>
      <xdr:col>4</xdr:col>
      <xdr:colOff>469900</xdr:colOff>
      <xdr:row>15</xdr:row>
      <xdr:rowOff>37236</xdr:rowOff>
    </xdr:to>
    <xdr:cxnSp macro="">
      <xdr:nvCxnSpPr>
        <xdr:cNvPr id="55" name="直線コネクタ 54"/>
        <xdr:cNvCxnSpPr/>
      </xdr:nvCxnSpPr>
      <xdr:spPr bwMode="auto">
        <a:xfrm flipV="1">
          <a:off x="4305300" y="2641295"/>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90350</xdr:rowOff>
    </xdr:from>
    <xdr:ext cx="736600" cy="259045"/>
    <xdr:sp macro="" textlink="">
      <xdr:nvSpPr>
        <xdr:cNvPr id="57" name="テキスト ボックス 56"/>
        <xdr:cNvSpPr txBox="1"/>
      </xdr:nvSpPr>
      <xdr:spPr>
        <a:xfrm>
          <a:off x="4622800" y="288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37236</xdr:rowOff>
    </xdr:from>
    <xdr:to>
      <xdr:col>3</xdr:col>
      <xdr:colOff>904875</xdr:colOff>
      <xdr:row>15</xdr:row>
      <xdr:rowOff>69142</xdr:rowOff>
    </xdr:to>
    <xdr:cxnSp macro="">
      <xdr:nvCxnSpPr>
        <xdr:cNvPr id="58" name="直線コネクタ 57"/>
        <xdr:cNvCxnSpPr/>
      </xdr:nvCxnSpPr>
      <xdr:spPr bwMode="auto">
        <a:xfrm flipV="1">
          <a:off x="3606800" y="2656611"/>
          <a:ext cx="698500" cy="31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33625</xdr:rowOff>
    </xdr:from>
    <xdr:ext cx="762000" cy="259045"/>
    <xdr:sp macro="" textlink="">
      <xdr:nvSpPr>
        <xdr:cNvPr id="60" name="テキスト ボックス 59"/>
        <xdr:cNvSpPr txBox="1"/>
      </xdr:nvSpPr>
      <xdr:spPr>
        <a:xfrm>
          <a:off x="3924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33579</xdr:rowOff>
    </xdr:from>
    <xdr:to>
      <xdr:col>3</xdr:col>
      <xdr:colOff>206375</xdr:colOff>
      <xdr:row>15</xdr:row>
      <xdr:rowOff>69142</xdr:rowOff>
    </xdr:to>
    <xdr:cxnSp macro="">
      <xdr:nvCxnSpPr>
        <xdr:cNvPr id="61" name="直線コネクタ 60"/>
        <xdr:cNvCxnSpPr/>
      </xdr:nvCxnSpPr>
      <xdr:spPr bwMode="auto">
        <a:xfrm>
          <a:off x="2908300" y="2652954"/>
          <a:ext cx="698500" cy="35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77483</xdr:rowOff>
    </xdr:from>
    <xdr:ext cx="762000" cy="259045"/>
    <xdr:sp macro="" textlink="">
      <xdr:nvSpPr>
        <xdr:cNvPr id="63" name="テキスト ボックス 62"/>
        <xdr:cNvSpPr txBox="1"/>
      </xdr:nvSpPr>
      <xdr:spPr>
        <a:xfrm>
          <a:off x="32258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8283</xdr:rowOff>
    </xdr:from>
    <xdr:ext cx="762000" cy="259045"/>
    <xdr:sp macro="" textlink="">
      <xdr:nvSpPr>
        <xdr:cNvPr id="65" name="テキスト ボックス 64"/>
        <xdr:cNvSpPr txBox="1"/>
      </xdr:nvSpPr>
      <xdr:spPr>
        <a:xfrm>
          <a:off x="2527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137672</xdr:rowOff>
    </xdr:from>
    <xdr:to>
      <xdr:col>5</xdr:col>
      <xdr:colOff>34925</xdr:colOff>
      <xdr:row>15</xdr:row>
      <xdr:rowOff>67822</xdr:rowOff>
    </xdr:to>
    <xdr:sp macro="" textlink="">
      <xdr:nvSpPr>
        <xdr:cNvPr id="71" name="円/楕円 70"/>
        <xdr:cNvSpPr/>
      </xdr:nvSpPr>
      <xdr:spPr bwMode="auto">
        <a:xfrm>
          <a:off x="5600700" y="258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154199</xdr:rowOff>
    </xdr:from>
    <xdr:ext cx="762000" cy="259045"/>
    <xdr:sp macro="" textlink="">
      <xdr:nvSpPr>
        <xdr:cNvPr id="72" name="人口1人当たり決算額の推移該当値テキスト130"/>
        <xdr:cNvSpPr txBox="1"/>
      </xdr:nvSpPr>
      <xdr:spPr>
        <a:xfrm>
          <a:off x="5740400" y="243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69,826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142570</xdr:rowOff>
    </xdr:from>
    <xdr:to>
      <xdr:col>4</xdr:col>
      <xdr:colOff>520700</xdr:colOff>
      <xdr:row>15</xdr:row>
      <xdr:rowOff>72720</xdr:rowOff>
    </xdr:to>
    <xdr:sp macro="" textlink="">
      <xdr:nvSpPr>
        <xdr:cNvPr id="73" name="円/楕円 72"/>
        <xdr:cNvSpPr/>
      </xdr:nvSpPr>
      <xdr:spPr bwMode="auto">
        <a:xfrm>
          <a:off x="4953000" y="259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82897</xdr:rowOff>
    </xdr:from>
    <xdr:ext cx="736600" cy="259045"/>
    <xdr:sp macro="" textlink="">
      <xdr:nvSpPr>
        <xdr:cNvPr id="74" name="テキスト ボックス 73"/>
        <xdr:cNvSpPr txBox="1"/>
      </xdr:nvSpPr>
      <xdr:spPr>
        <a:xfrm>
          <a:off x="4622800" y="235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69,676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157886</xdr:rowOff>
    </xdr:from>
    <xdr:to>
      <xdr:col>3</xdr:col>
      <xdr:colOff>955675</xdr:colOff>
      <xdr:row>15</xdr:row>
      <xdr:rowOff>88036</xdr:rowOff>
    </xdr:to>
    <xdr:sp macro="" textlink="">
      <xdr:nvSpPr>
        <xdr:cNvPr id="75" name="円/楕円 74"/>
        <xdr:cNvSpPr/>
      </xdr:nvSpPr>
      <xdr:spPr bwMode="auto">
        <a:xfrm>
          <a:off x="4254500" y="260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98213</xdr:rowOff>
    </xdr:from>
    <xdr:ext cx="762000" cy="259045"/>
    <xdr:sp macro="" textlink="">
      <xdr:nvSpPr>
        <xdr:cNvPr id="76" name="テキスト ボックス 75"/>
        <xdr:cNvSpPr txBox="1"/>
      </xdr:nvSpPr>
      <xdr:spPr>
        <a:xfrm>
          <a:off x="3924300" y="237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69,207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18342</xdr:rowOff>
    </xdr:from>
    <xdr:to>
      <xdr:col>3</xdr:col>
      <xdr:colOff>257175</xdr:colOff>
      <xdr:row>15</xdr:row>
      <xdr:rowOff>119942</xdr:rowOff>
    </xdr:to>
    <xdr:sp macro="" textlink="">
      <xdr:nvSpPr>
        <xdr:cNvPr id="77" name="円/楕円 76"/>
        <xdr:cNvSpPr/>
      </xdr:nvSpPr>
      <xdr:spPr bwMode="auto">
        <a:xfrm>
          <a:off x="3556000" y="263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130119</xdr:rowOff>
    </xdr:from>
    <xdr:ext cx="762000" cy="259045"/>
    <xdr:sp macro="" textlink="">
      <xdr:nvSpPr>
        <xdr:cNvPr id="78" name="テキスト ボックス 77"/>
        <xdr:cNvSpPr txBox="1"/>
      </xdr:nvSpPr>
      <xdr:spPr>
        <a:xfrm>
          <a:off x="3225800" y="240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68,230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154229</xdr:rowOff>
    </xdr:from>
    <xdr:to>
      <xdr:col>2</xdr:col>
      <xdr:colOff>692150</xdr:colOff>
      <xdr:row>15</xdr:row>
      <xdr:rowOff>84379</xdr:rowOff>
    </xdr:to>
    <xdr:sp macro="" textlink="">
      <xdr:nvSpPr>
        <xdr:cNvPr id="79" name="円/楕円 78"/>
        <xdr:cNvSpPr/>
      </xdr:nvSpPr>
      <xdr:spPr bwMode="auto">
        <a:xfrm>
          <a:off x="2857500" y="2602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94556</xdr:rowOff>
    </xdr:from>
    <xdr:ext cx="762000" cy="259045"/>
    <xdr:sp macro="" textlink="">
      <xdr:nvSpPr>
        <xdr:cNvPr id="80" name="テキスト ボックス 79"/>
        <xdr:cNvSpPr txBox="1"/>
      </xdr:nvSpPr>
      <xdr:spPr>
        <a:xfrm>
          <a:off x="2527300" y="237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10316</xdr:rowOff>
    </xdr:from>
    <xdr:to>
      <xdr:col>4</xdr:col>
      <xdr:colOff>1117600</xdr:colOff>
      <xdr:row>37</xdr:row>
      <xdr:rowOff>19525</xdr:rowOff>
    </xdr:to>
    <xdr:cxnSp macro="">
      <xdr:nvCxnSpPr>
        <xdr:cNvPr id="115" name="直線コネクタ 114"/>
        <xdr:cNvCxnSpPr/>
      </xdr:nvCxnSpPr>
      <xdr:spPr bwMode="auto">
        <a:xfrm flipV="1">
          <a:off x="5003800" y="7135016"/>
          <a:ext cx="647700" cy="9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182339</xdr:rowOff>
    </xdr:from>
    <xdr:ext cx="762000" cy="259045"/>
    <xdr:sp macro="" textlink="">
      <xdr:nvSpPr>
        <xdr:cNvPr id="116" name="人口1人当たり決算額の推移平均値テキスト445"/>
        <xdr:cNvSpPr txBox="1"/>
      </xdr:nvSpPr>
      <xdr:spPr>
        <a:xfrm>
          <a:off x="5740400" y="679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19525</xdr:rowOff>
    </xdr:from>
    <xdr:to>
      <xdr:col>4</xdr:col>
      <xdr:colOff>469900</xdr:colOff>
      <xdr:row>37</xdr:row>
      <xdr:rowOff>30172</xdr:rowOff>
    </xdr:to>
    <xdr:cxnSp macro="">
      <xdr:nvCxnSpPr>
        <xdr:cNvPr id="118" name="直線コネクタ 117"/>
        <xdr:cNvCxnSpPr/>
      </xdr:nvCxnSpPr>
      <xdr:spPr bwMode="auto">
        <a:xfrm flipV="1">
          <a:off x="4305300" y="7144225"/>
          <a:ext cx="698500" cy="10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105910</xdr:rowOff>
    </xdr:from>
    <xdr:ext cx="736600" cy="259045"/>
    <xdr:sp macro="" textlink="">
      <xdr:nvSpPr>
        <xdr:cNvPr id="120" name="テキスト ボックス 119"/>
        <xdr:cNvSpPr txBox="1"/>
      </xdr:nvSpPr>
      <xdr:spPr>
        <a:xfrm>
          <a:off x="4622800" y="671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22497</xdr:rowOff>
    </xdr:from>
    <xdr:to>
      <xdr:col>3</xdr:col>
      <xdr:colOff>904875</xdr:colOff>
      <xdr:row>37</xdr:row>
      <xdr:rowOff>30172</xdr:rowOff>
    </xdr:to>
    <xdr:cxnSp macro="">
      <xdr:nvCxnSpPr>
        <xdr:cNvPr id="121" name="直線コネクタ 120"/>
        <xdr:cNvCxnSpPr/>
      </xdr:nvCxnSpPr>
      <xdr:spPr bwMode="auto">
        <a:xfrm>
          <a:off x="3606800" y="7147197"/>
          <a:ext cx="698500" cy="7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10453</xdr:rowOff>
    </xdr:from>
    <xdr:ext cx="762000" cy="259045"/>
    <xdr:sp macro="" textlink="">
      <xdr:nvSpPr>
        <xdr:cNvPr id="123" name="テキスト ボックス 122"/>
        <xdr:cNvSpPr txBox="1"/>
      </xdr:nvSpPr>
      <xdr:spPr>
        <a:xfrm>
          <a:off x="3924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157600</xdr:rowOff>
    </xdr:from>
    <xdr:to>
      <xdr:col>3</xdr:col>
      <xdr:colOff>206375</xdr:colOff>
      <xdr:row>37</xdr:row>
      <xdr:rowOff>22497</xdr:rowOff>
    </xdr:to>
    <xdr:cxnSp macro="">
      <xdr:nvCxnSpPr>
        <xdr:cNvPr id="124" name="直線コネクタ 123"/>
        <xdr:cNvCxnSpPr/>
      </xdr:nvCxnSpPr>
      <xdr:spPr bwMode="auto">
        <a:xfrm>
          <a:off x="2908300" y="7110850"/>
          <a:ext cx="698500" cy="3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290259</xdr:rowOff>
    </xdr:from>
    <xdr:ext cx="762000" cy="259045"/>
    <xdr:sp macro="" textlink="">
      <xdr:nvSpPr>
        <xdr:cNvPr id="126" name="テキスト ボックス 125"/>
        <xdr:cNvSpPr txBox="1"/>
      </xdr:nvSpPr>
      <xdr:spPr>
        <a:xfrm>
          <a:off x="3225800" y="65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260378</xdr:rowOff>
    </xdr:from>
    <xdr:ext cx="762000" cy="259045"/>
    <xdr:sp macro="" textlink="">
      <xdr:nvSpPr>
        <xdr:cNvPr id="128" name="テキスト ボックス 127"/>
        <xdr:cNvSpPr txBox="1"/>
      </xdr:nvSpPr>
      <xdr:spPr>
        <a:xfrm>
          <a:off x="2527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130966</xdr:rowOff>
    </xdr:from>
    <xdr:to>
      <xdr:col>5</xdr:col>
      <xdr:colOff>34925</xdr:colOff>
      <xdr:row>37</xdr:row>
      <xdr:rowOff>61116</xdr:rowOff>
    </xdr:to>
    <xdr:sp macro="" textlink="">
      <xdr:nvSpPr>
        <xdr:cNvPr id="134" name="円/楕円 133"/>
        <xdr:cNvSpPr/>
      </xdr:nvSpPr>
      <xdr:spPr bwMode="auto">
        <a:xfrm>
          <a:off x="5600700" y="7084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103043</xdr:rowOff>
    </xdr:from>
    <xdr:ext cx="762000" cy="259045"/>
    <xdr:sp macro="" textlink="">
      <xdr:nvSpPr>
        <xdr:cNvPr id="135" name="人口1人当たり決算額の推移該当値テキスト445"/>
        <xdr:cNvSpPr txBox="1"/>
      </xdr:nvSpPr>
      <xdr:spPr>
        <a:xfrm>
          <a:off x="5740400" y="70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4,573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140175</xdr:rowOff>
    </xdr:from>
    <xdr:to>
      <xdr:col>4</xdr:col>
      <xdr:colOff>520700</xdr:colOff>
      <xdr:row>37</xdr:row>
      <xdr:rowOff>70325</xdr:rowOff>
    </xdr:to>
    <xdr:sp macro="" textlink="">
      <xdr:nvSpPr>
        <xdr:cNvPr id="136" name="円/楕円 135"/>
        <xdr:cNvSpPr/>
      </xdr:nvSpPr>
      <xdr:spPr bwMode="auto">
        <a:xfrm>
          <a:off x="4953000" y="7093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55102</xdr:rowOff>
    </xdr:from>
    <xdr:ext cx="736600" cy="259045"/>
    <xdr:sp macro="" textlink="">
      <xdr:nvSpPr>
        <xdr:cNvPr id="137" name="テキスト ボックス 136"/>
        <xdr:cNvSpPr txBox="1"/>
      </xdr:nvSpPr>
      <xdr:spPr>
        <a:xfrm>
          <a:off x="4622800" y="7179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150822</xdr:rowOff>
    </xdr:from>
    <xdr:to>
      <xdr:col>3</xdr:col>
      <xdr:colOff>955675</xdr:colOff>
      <xdr:row>37</xdr:row>
      <xdr:rowOff>80972</xdr:rowOff>
    </xdr:to>
    <xdr:sp macro="" textlink="">
      <xdr:nvSpPr>
        <xdr:cNvPr id="138" name="円/楕円 137"/>
        <xdr:cNvSpPr/>
      </xdr:nvSpPr>
      <xdr:spPr bwMode="auto">
        <a:xfrm>
          <a:off x="4254500" y="7104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65749</xdr:rowOff>
    </xdr:from>
    <xdr:ext cx="762000" cy="259045"/>
    <xdr:sp macro="" textlink="">
      <xdr:nvSpPr>
        <xdr:cNvPr id="139" name="テキスト ボックス 138"/>
        <xdr:cNvSpPr txBox="1"/>
      </xdr:nvSpPr>
      <xdr:spPr>
        <a:xfrm>
          <a:off x="3924300" y="71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143147</xdr:rowOff>
    </xdr:from>
    <xdr:to>
      <xdr:col>3</xdr:col>
      <xdr:colOff>257175</xdr:colOff>
      <xdr:row>37</xdr:row>
      <xdr:rowOff>73297</xdr:rowOff>
    </xdr:to>
    <xdr:sp macro="" textlink="">
      <xdr:nvSpPr>
        <xdr:cNvPr id="140" name="円/楕円 139"/>
        <xdr:cNvSpPr/>
      </xdr:nvSpPr>
      <xdr:spPr bwMode="auto">
        <a:xfrm>
          <a:off x="3556000" y="7096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58074</xdr:rowOff>
    </xdr:from>
    <xdr:ext cx="762000" cy="259045"/>
    <xdr:sp macro="" textlink="">
      <xdr:nvSpPr>
        <xdr:cNvPr id="141" name="テキスト ボックス 140"/>
        <xdr:cNvSpPr txBox="1"/>
      </xdr:nvSpPr>
      <xdr:spPr>
        <a:xfrm>
          <a:off x="3225800" y="718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106800</xdr:rowOff>
    </xdr:from>
    <xdr:to>
      <xdr:col>2</xdr:col>
      <xdr:colOff>692150</xdr:colOff>
      <xdr:row>37</xdr:row>
      <xdr:rowOff>36950</xdr:rowOff>
    </xdr:to>
    <xdr:sp macro="" textlink="">
      <xdr:nvSpPr>
        <xdr:cNvPr id="142" name="円/楕円 141"/>
        <xdr:cNvSpPr/>
      </xdr:nvSpPr>
      <xdr:spPr bwMode="auto">
        <a:xfrm>
          <a:off x="2857500" y="706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21727</xdr:rowOff>
    </xdr:from>
    <xdr:ext cx="762000" cy="259045"/>
    <xdr:sp macro="" textlink="">
      <xdr:nvSpPr>
        <xdr:cNvPr id="143" name="テキスト ボックス 142"/>
        <xdr:cNvSpPr txBox="1"/>
      </xdr:nvSpPr>
      <xdr:spPr>
        <a:xfrm>
          <a:off x="2527300" y="714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大分県別府市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119,741
115,594
125.34
48,055,487
47,042,940
590,557
24,696,254
33,696,325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15897</xdr:rowOff>
    </xdr:from>
    <xdr:to>
      <xdr:col>6</xdr:col>
      <xdr:colOff>511175</xdr:colOff>
      <xdr:row>32</xdr:row>
      <xdr:rowOff>34413</xdr:rowOff>
    </xdr:to>
    <xdr:cxnSp macro="">
      <xdr:nvCxnSpPr>
        <xdr:cNvPr id="63" name="直線コネクタ 62"/>
        <xdr:cNvCxnSpPr/>
      </xdr:nvCxnSpPr>
      <xdr:spPr>
        <a:xfrm flipV="1">
          <a:off x="3797300" y="5502297"/>
          <a:ext cx="8382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17982</xdr:rowOff>
    </xdr:from>
    <xdr:ext cx="534377" cy="259045"/>
    <xdr:sp macro="" textlink="">
      <xdr:nvSpPr>
        <xdr:cNvPr id="64" name="人件費平均値テキスト"/>
        <xdr:cNvSpPr txBox="1"/>
      </xdr:nvSpPr>
      <xdr:spPr>
        <a:xfrm>
          <a:off x="4686300" y="584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34413</xdr:rowOff>
    </xdr:from>
    <xdr:to>
      <xdr:col>5</xdr:col>
      <xdr:colOff>358775</xdr:colOff>
      <xdr:row>32</xdr:row>
      <xdr:rowOff>55183</xdr:rowOff>
    </xdr:to>
    <xdr:cxnSp macro="">
      <xdr:nvCxnSpPr>
        <xdr:cNvPr id="66" name="直線コネクタ 65"/>
        <xdr:cNvCxnSpPr/>
      </xdr:nvCxnSpPr>
      <xdr:spPr>
        <a:xfrm flipV="1">
          <a:off x="2908300" y="5520813"/>
          <a:ext cx="8890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91755</xdr:rowOff>
    </xdr:from>
    <xdr:ext cx="534377" cy="259045"/>
    <xdr:sp macro="" textlink="">
      <xdr:nvSpPr>
        <xdr:cNvPr id="68" name="テキスト ボックス 67"/>
        <xdr:cNvSpPr txBox="1"/>
      </xdr:nvSpPr>
      <xdr:spPr>
        <a:xfrm>
          <a:off x="3530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159066</xdr:rowOff>
    </xdr:from>
    <xdr:to>
      <xdr:col>4</xdr:col>
      <xdr:colOff>155575</xdr:colOff>
      <xdr:row>32</xdr:row>
      <xdr:rowOff>55183</xdr:rowOff>
    </xdr:to>
    <xdr:cxnSp macro="">
      <xdr:nvCxnSpPr>
        <xdr:cNvPr id="69" name="直線コネクタ 68"/>
        <xdr:cNvCxnSpPr/>
      </xdr:nvCxnSpPr>
      <xdr:spPr>
        <a:xfrm>
          <a:off x="2019300" y="5474016"/>
          <a:ext cx="889000" cy="6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52272</xdr:rowOff>
    </xdr:from>
    <xdr:ext cx="534377" cy="259045"/>
    <xdr:sp macro="" textlink="">
      <xdr:nvSpPr>
        <xdr:cNvPr id="71" name="テキスト ボックス 70"/>
        <xdr:cNvSpPr txBox="1"/>
      </xdr:nvSpPr>
      <xdr:spPr>
        <a:xfrm>
          <a:off x="2641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61976</xdr:rowOff>
    </xdr:from>
    <xdr:to>
      <xdr:col>2</xdr:col>
      <xdr:colOff>638175</xdr:colOff>
      <xdr:row>31</xdr:row>
      <xdr:rowOff>159066</xdr:rowOff>
    </xdr:to>
    <xdr:cxnSp macro="">
      <xdr:nvCxnSpPr>
        <xdr:cNvPr id="72" name="直線コネクタ 71"/>
        <xdr:cNvCxnSpPr/>
      </xdr:nvCxnSpPr>
      <xdr:spPr>
        <a:xfrm>
          <a:off x="1130300" y="5376926"/>
          <a:ext cx="889000" cy="9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70528</xdr:rowOff>
    </xdr:from>
    <xdr:ext cx="534377" cy="259045"/>
    <xdr:sp macro="" textlink="">
      <xdr:nvSpPr>
        <xdr:cNvPr id="74" name="テキスト ボックス 73"/>
        <xdr:cNvSpPr txBox="1"/>
      </xdr:nvSpPr>
      <xdr:spPr>
        <a:xfrm>
          <a:off x="1752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146259</xdr:rowOff>
    </xdr:from>
    <xdr:ext cx="534377" cy="259045"/>
    <xdr:sp macro="" textlink="">
      <xdr:nvSpPr>
        <xdr:cNvPr id="76" name="テキスト ボックス 75"/>
        <xdr:cNvSpPr txBox="1"/>
      </xdr:nvSpPr>
      <xdr:spPr>
        <a:xfrm>
          <a:off x="863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136547</xdr:rowOff>
    </xdr:from>
    <xdr:to>
      <xdr:col>6</xdr:col>
      <xdr:colOff>561975</xdr:colOff>
      <xdr:row>32</xdr:row>
      <xdr:rowOff>66697</xdr:rowOff>
    </xdr:to>
    <xdr:sp macro="" textlink="">
      <xdr:nvSpPr>
        <xdr:cNvPr id="82" name="円/楕円 81"/>
        <xdr:cNvSpPr/>
      </xdr:nvSpPr>
      <xdr:spPr>
        <a:xfrm>
          <a:off x="4584700" y="545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159424</xdr:rowOff>
    </xdr:from>
    <xdr:ext cx="534377" cy="259045"/>
    <xdr:sp macro="" textlink="">
      <xdr:nvSpPr>
        <xdr:cNvPr id="83" name="人件費該当値テキスト"/>
        <xdr:cNvSpPr txBox="1"/>
      </xdr:nvSpPr>
      <xdr:spPr>
        <a:xfrm>
          <a:off x="4686300" y="53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69,291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155063</xdr:rowOff>
    </xdr:from>
    <xdr:to>
      <xdr:col>5</xdr:col>
      <xdr:colOff>409575</xdr:colOff>
      <xdr:row>32</xdr:row>
      <xdr:rowOff>85213</xdr:rowOff>
    </xdr:to>
    <xdr:sp macro="" textlink="">
      <xdr:nvSpPr>
        <xdr:cNvPr id="84" name="円/楕円 83"/>
        <xdr:cNvSpPr/>
      </xdr:nvSpPr>
      <xdr:spPr>
        <a:xfrm>
          <a:off x="3746500" y="547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101740</xdr:rowOff>
    </xdr:from>
    <xdr:ext cx="534377" cy="259045"/>
    <xdr:sp macro="" textlink="">
      <xdr:nvSpPr>
        <xdr:cNvPr id="85" name="テキスト ボックス 84"/>
        <xdr:cNvSpPr txBox="1"/>
      </xdr:nvSpPr>
      <xdr:spPr>
        <a:xfrm>
          <a:off x="3530111" y="524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68,724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4383</xdr:rowOff>
    </xdr:from>
    <xdr:to>
      <xdr:col>4</xdr:col>
      <xdr:colOff>206375</xdr:colOff>
      <xdr:row>32</xdr:row>
      <xdr:rowOff>105983</xdr:rowOff>
    </xdr:to>
    <xdr:sp macro="" textlink="">
      <xdr:nvSpPr>
        <xdr:cNvPr id="86" name="円/楕円 85"/>
        <xdr:cNvSpPr/>
      </xdr:nvSpPr>
      <xdr:spPr>
        <a:xfrm>
          <a:off x="2857500" y="549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122510</xdr:rowOff>
    </xdr:from>
    <xdr:ext cx="534377" cy="259045"/>
    <xdr:sp macro="" textlink="">
      <xdr:nvSpPr>
        <xdr:cNvPr id="87" name="テキスト ボックス 86"/>
        <xdr:cNvSpPr txBox="1"/>
      </xdr:nvSpPr>
      <xdr:spPr>
        <a:xfrm>
          <a:off x="2641111" y="526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68,088</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108266</xdr:rowOff>
    </xdr:from>
    <xdr:to>
      <xdr:col>3</xdr:col>
      <xdr:colOff>3175</xdr:colOff>
      <xdr:row>32</xdr:row>
      <xdr:rowOff>38416</xdr:rowOff>
    </xdr:to>
    <xdr:sp macro="" textlink="">
      <xdr:nvSpPr>
        <xdr:cNvPr id="88" name="円/楕円 87"/>
        <xdr:cNvSpPr/>
      </xdr:nvSpPr>
      <xdr:spPr>
        <a:xfrm>
          <a:off x="1968500" y="54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54943</xdr:rowOff>
    </xdr:from>
    <xdr:ext cx="534377" cy="259045"/>
    <xdr:sp macro="" textlink="">
      <xdr:nvSpPr>
        <xdr:cNvPr id="89" name="テキスト ボックス 88"/>
        <xdr:cNvSpPr txBox="1"/>
      </xdr:nvSpPr>
      <xdr:spPr>
        <a:xfrm>
          <a:off x="1752111" y="51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70,157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11176</xdr:rowOff>
    </xdr:from>
    <xdr:to>
      <xdr:col>1</xdr:col>
      <xdr:colOff>485775</xdr:colOff>
      <xdr:row>31</xdr:row>
      <xdr:rowOff>112776</xdr:rowOff>
    </xdr:to>
    <xdr:sp macro="" textlink="">
      <xdr:nvSpPr>
        <xdr:cNvPr id="90" name="円/楕円 89"/>
        <xdr:cNvSpPr/>
      </xdr:nvSpPr>
      <xdr:spPr>
        <a:xfrm>
          <a:off x="1079500" y="532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129303</xdr:rowOff>
    </xdr:from>
    <xdr:ext cx="534377" cy="259045"/>
    <xdr:sp macro="" textlink="">
      <xdr:nvSpPr>
        <xdr:cNvPr id="91" name="テキスト ボックス 90"/>
        <xdr:cNvSpPr txBox="1"/>
      </xdr:nvSpPr>
      <xdr:spPr>
        <a:xfrm>
          <a:off x="863111" y="510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152197</xdr:rowOff>
    </xdr:from>
    <xdr:to>
      <xdr:col>6</xdr:col>
      <xdr:colOff>510540</xdr:colOff>
      <xdr:row>57</xdr:row>
      <xdr:rowOff>82512</xdr:rowOff>
    </xdr:to>
    <xdr:cxnSp macro="">
      <xdr:nvCxnSpPr>
        <xdr:cNvPr id="116" name="直線コネクタ 115"/>
        <xdr:cNvCxnSpPr/>
      </xdr:nvCxnSpPr>
      <xdr:spPr>
        <a:xfrm flipV="1">
          <a:off x="4633595" y="8724697"/>
          <a:ext cx="1270" cy="113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86339</xdr:rowOff>
    </xdr:from>
    <xdr:ext cx="534377" cy="259045"/>
    <xdr:sp macro="" textlink="">
      <xdr:nvSpPr>
        <xdr:cNvPr id="117" name="物件費最小値テキスト"/>
        <xdr:cNvSpPr txBox="1"/>
      </xdr:nvSpPr>
      <xdr:spPr>
        <a:xfrm>
          <a:off x="4686300" y="985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57</xdr:row>
      <xdr:rowOff>82512</xdr:rowOff>
    </xdr:from>
    <xdr:to>
      <xdr:col>6</xdr:col>
      <xdr:colOff>600075</xdr:colOff>
      <xdr:row>57</xdr:row>
      <xdr:rowOff>82512</xdr:rowOff>
    </xdr:to>
    <xdr:cxnSp macro="">
      <xdr:nvCxnSpPr>
        <xdr:cNvPr id="118" name="直線コネクタ 117"/>
        <xdr:cNvCxnSpPr/>
      </xdr:nvCxnSpPr>
      <xdr:spPr>
        <a:xfrm>
          <a:off x="4546600" y="985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98874</xdr:rowOff>
    </xdr:from>
    <xdr:ext cx="534377" cy="259045"/>
    <xdr:sp macro="" textlink="">
      <xdr:nvSpPr>
        <xdr:cNvPr id="119" name="物件費最大値テキスト"/>
        <xdr:cNvSpPr txBox="1"/>
      </xdr:nvSpPr>
      <xdr:spPr>
        <a:xfrm>
          <a:off x="4686300" y="84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50</xdr:row>
      <xdr:rowOff>152197</xdr:rowOff>
    </xdr:from>
    <xdr:to>
      <xdr:col>6</xdr:col>
      <xdr:colOff>600075</xdr:colOff>
      <xdr:row>50</xdr:row>
      <xdr:rowOff>152197</xdr:rowOff>
    </xdr:to>
    <xdr:cxnSp macro="">
      <xdr:nvCxnSpPr>
        <xdr:cNvPr id="120" name="直線コネクタ 119"/>
        <xdr:cNvCxnSpPr/>
      </xdr:nvCxnSpPr>
      <xdr:spPr>
        <a:xfrm>
          <a:off x="4546600" y="8724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464</xdr:rowOff>
    </xdr:from>
    <xdr:to>
      <xdr:col>6</xdr:col>
      <xdr:colOff>511175</xdr:colOff>
      <xdr:row>57</xdr:row>
      <xdr:rowOff>70224</xdr:rowOff>
    </xdr:to>
    <xdr:cxnSp macro="">
      <xdr:nvCxnSpPr>
        <xdr:cNvPr id="121" name="直線コネクタ 120"/>
        <xdr:cNvCxnSpPr/>
      </xdr:nvCxnSpPr>
      <xdr:spPr>
        <a:xfrm flipV="1">
          <a:off x="3797300" y="9773114"/>
          <a:ext cx="838200" cy="6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106767</xdr:rowOff>
    </xdr:from>
    <xdr:ext cx="534377" cy="259045"/>
    <xdr:sp macro="" textlink="">
      <xdr:nvSpPr>
        <xdr:cNvPr id="122" name="物件費平均値テキスト"/>
        <xdr:cNvSpPr txBox="1"/>
      </xdr:nvSpPr>
      <xdr:spPr>
        <a:xfrm>
          <a:off x="4686300" y="9365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83890</xdr:rowOff>
    </xdr:from>
    <xdr:to>
      <xdr:col>6</xdr:col>
      <xdr:colOff>561975</xdr:colOff>
      <xdr:row>56</xdr:row>
      <xdr:rowOff>14040</xdr:rowOff>
    </xdr:to>
    <xdr:sp macro="" textlink="">
      <xdr:nvSpPr>
        <xdr:cNvPr id="123" name="フローチャート : 判断 122"/>
        <xdr:cNvSpPr/>
      </xdr:nvSpPr>
      <xdr:spPr>
        <a:xfrm>
          <a:off x="4584700" y="951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70224</xdr:rowOff>
    </xdr:from>
    <xdr:to>
      <xdr:col>5</xdr:col>
      <xdr:colOff>358775</xdr:colOff>
      <xdr:row>57</xdr:row>
      <xdr:rowOff>95752</xdr:rowOff>
    </xdr:to>
    <xdr:cxnSp macro="">
      <xdr:nvCxnSpPr>
        <xdr:cNvPr id="124" name="直線コネクタ 123"/>
        <xdr:cNvCxnSpPr/>
      </xdr:nvCxnSpPr>
      <xdr:spPr>
        <a:xfrm flipV="1">
          <a:off x="2908300" y="9842874"/>
          <a:ext cx="889000" cy="2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111531</xdr:rowOff>
    </xdr:from>
    <xdr:to>
      <xdr:col>5</xdr:col>
      <xdr:colOff>409575</xdr:colOff>
      <xdr:row>56</xdr:row>
      <xdr:rowOff>41681</xdr:rowOff>
    </xdr:to>
    <xdr:sp macro="" textlink="">
      <xdr:nvSpPr>
        <xdr:cNvPr id="125" name="フローチャート : 判断 124"/>
        <xdr:cNvSpPr/>
      </xdr:nvSpPr>
      <xdr:spPr>
        <a:xfrm>
          <a:off x="3746500" y="954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58208</xdr:rowOff>
    </xdr:from>
    <xdr:ext cx="534377" cy="259045"/>
    <xdr:sp macro="" textlink="">
      <xdr:nvSpPr>
        <xdr:cNvPr id="126" name="テキスト ボックス 125"/>
        <xdr:cNvSpPr txBox="1"/>
      </xdr:nvSpPr>
      <xdr:spPr>
        <a:xfrm>
          <a:off x="3530111" y="93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95752</xdr:rowOff>
    </xdr:from>
    <xdr:to>
      <xdr:col>4</xdr:col>
      <xdr:colOff>155575</xdr:colOff>
      <xdr:row>57</xdr:row>
      <xdr:rowOff>121298</xdr:rowOff>
    </xdr:to>
    <xdr:cxnSp macro="">
      <xdr:nvCxnSpPr>
        <xdr:cNvPr id="127" name="直線コネクタ 126"/>
        <xdr:cNvCxnSpPr/>
      </xdr:nvCxnSpPr>
      <xdr:spPr>
        <a:xfrm flipV="1">
          <a:off x="2019300" y="9868402"/>
          <a:ext cx="8890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103416</xdr:rowOff>
    </xdr:from>
    <xdr:to>
      <xdr:col>4</xdr:col>
      <xdr:colOff>206375</xdr:colOff>
      <xdr:row>56</xdr:row>
      <xdr:rowOff>33566</xdr:rowOff>
    </xdr:to>
    <xdr:sp macro="" textlink="">
      <xdr:nvSpPr>
        <xdr:cNvPr id="128" name="フローチャート : 判断 127"/>
        <xdr:cNvSpPr/>
      </xdr:nvSpPr>
      <xdr:spPr>
        <a:xfrm>
          <a:off x="2857500" y="95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50093</xdr:rowOff>
    </xdr:from>
    <xdr:ext cx="534377" cy="259045"/>
    <xdr:sp macro="" textlink="">
      <xdr:nvSpPr>
        <xdr:cNvPr id="129" name="テキスト ボックス 128"/>
        <xdr:cNvSpPr txBox="1"/>
      </xdr:nvSpPr>
      <xdr:spPr>
        <a:xfrm>
          <a:off x="2641111" y="93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121298</xdr:rowOff>
    </xdr:from>
    <xdr:to>
      <xdr:col>2</xdr:col>
      <xdr:colOff>638175</xdr:colOff>
      <xdr:row>57</xdr:row>
      <xdr:rowOff>156273</xdr:rowOff>
    </xdr:to>
    <xdr:cxnSp macro="">
      <xdr:nvCxnSpPr>
        <xdr:cNvPr id="130" name="直線コネクタ 129"/>
        <xdr:cNvCxnSpPr/>
      </xdr:nvCxnSpPr>
      <xdr:spPr>
        <a:xfrm flipV="1">
          <a:off x="1130300" y="9893948"/>
          <a:ext cx="8890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152946</xdr:rowOff>
    </xdr:from>
    <xdr:to>
      <xdr:col>3</xdr:col>
      <xdr:colOff>3175</xdr:colOff>
      <xdr:row>56</xdr:row>
      <xdr:rowOff>83096</xdr:rowOff>
    </xdr:to>
    <xdr:sp macro="" textlink="">
      <xdr:nvSpPr>
        <xdr:cNvPr id="131" name="フローチャート : 判断 130"/>
        <xdr:cNvSpPr/>
      </xdr:nvSpPr>
      <xdr:spPr>
        <a:xfrm>
          <a:off x="1968500" y="95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99623</xdr:rowOff>
    </xdr:from>
    <xdr:ext cx="534377" cy="259045"/>
    <xdr:sp macro="" textlink="">
      <xdr:nvSpPr>
        <xdr:cNvPr id="132" name="テキスト ボックス 131"/>
        <xdr:cNvSpPr txBox="1"/>
      </xdr:nvSpPr>
      <xdr:spPr>
        <a:xfrm>
          <a:off x="1752111" y="935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165976</xdr:rowOff>
    </xdr:from>
    <xdr:to>
      <xdr:col>1</xdr:col>
      <xdr:colOff>485775</xdr:colOff>
      <xdr:row>56</xdr:row>
      <xdr:rowOff>96126</xdr:rowOff>
    </xdr:to>
    <xdr:sp macro="" textlink="">
      <xdr:nvSpPr>
        <xdr:cNvPr id="133" name="フローチャート : 判断 132"/>
        <xdr:cNvSpPr/>
      </xdr:nvSpPr>
      <xdr:spPr>
        <a:xfrm>
          <a:off x="1079500" y="959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112653</xdr:rowOff>
    </xdr:from>
    <xdr:ext cx="534377" cy="259045"/>
    <xdr:sp macro="" textlink="">
      <xdr:nvSpPr>
        <xdr:cNvPr id="134" name="テキスト ボックス 133"/>
        <xdr:cNvSpPr txBox="1"/>
      </xdr:nvSpPr>
      <xdr:spPr>
        <a:xfrm>
          <a:off x="863111" y="937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121114</xdr:rowOff>
    </xdr:from>
    <xdr:to>
      <xdr:col>6</xdr:col>
      <xdr:colOff>561975</xdr:colOff>
      <xdr:row>57</xdr:row>
      <xdr:rowOff>51264</xdr:rowOff>
    </xdr:to>
    <xdr:sp macro="" textlink="">
      <xdr:nvSpPr>
        <xdr:cNvPr id="140" name="円/楕円 139"/>
        <xdr:cNvSpPr/>
      </xdr:nvSpPr>
      <xdr:spPr>
        <a:xfrm>
          <a:off x="4584700" y="97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36041</xdr:rowOff>
    </xdr:from>
    <xdr:ext cx="534377" cy="259045"/>
    <xdr:sp macro="" textlink="">
      <xdr:nvSpPr>
        <xdr:cNvPr id="141" name="物件費該当値テキスト"/>
        <xdr:cNvSpPr txBox="1"/>
      </xdr:nvSpPr>
      <xdr:spPr>
        <a:xfrm>
          <a:off x="4686300" y="963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40,309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19424</xdr:rowOff>
    </xdr:from>
    <xdr:to>
      <xdr:col>5</xdr:col>
      <xdr:colOff>409575</xdr:colOff>
      <xdr:row>57</xdr:row>
      <xdr:rowOff>121024</xdr:rowOff>
    </xdr:to>
    <xdr:sp macro="" textlink="">
      <xdr:nvSpPr>
        <xdr:cNvPr id="142" name="円/楕円 141"/>
        <xdr:cNvSpPr/>
      </xdr:nvSpPr>
      <xdr:spPr>
        <a:xfrm>
          <a:off x="3746500" y="97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112151</xdr:rowOff>
    </xdr:from>
    <xdr:ext cx="534377" cy="259045"/>
    <xdr:sp macro="" textlink="">
      <xdr:nvSpPr>
        <xdr:cNvPr id="143" name="テキスト ボックス 142"/>
        <xdr:cNvSpPr txBox="1"/>
      </xdr:nvSpPr>
      <xdr:spPr>
        <a:xfrm>
          <a:off x="3530111" y="988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44952</xdr:rowOff>
    </xdr:from>
    <xdr:to>
      <xdr:col>4</xdr:col>
      <xdr:colOff>206375</xdr:colOff>
      <xdr:row>57</xdr:row>
      <xdr:rowOff>146552</xdr:rowOff>
    </xdr:to>
    <xdr:sp macro="" textlink="">
      <xdr:nvSpPr>
        <xdr:cNvPr id="144" name="円/楕円 143"/>
        <xdr:cNvSpPr/>
      </xdr:nvSpPr>
      <xdr:spPr>
        <a:xfrm>
          <a:off x="2857500" y="98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137679</xdr:rowOff>
    </xdr:from>
    <xdr:ext cx="534377" cy="259045"/>
    <xdr:sp macro="" textlink="">
      <xdr:nvSpPr>
        <xdr:cNvPr id="145" name="テキスト ボックス 144"/>
        <xdr:cNvSpPr txBox="1"/>
      </xdr:nvSpPr>
      <xdr:spPr>
        <a:xfrm>
          <a:off x="2641111" y="991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70498</xdr:rowOff>
    </xdr:from>
    <xdr:to>
      <xdr:col>3</xdr:col>
      <xdr:colOff>3175</xdr:colOff>
      <xdr:row>58</xdr:row>
      <xdr:rowOff>648</xdr:rowOff>
    </xdr:to>
    <xdr:sp macro="" textlink="">
      <xdr:nvSpPr>
        <xdr:cNvPr id="146" name="円/楕円 145"/>
        <xdr:cNvSpPr/>
      </xdr:nvSpPr>
      <xdr:spPr>
        <a:xfrm>
          <a:off x="1968500" y="98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163225</xdr:rowOff>
    </xdr:from>
    <xdr:ext cx="534377" cy="259045"/>
    <xdr:sp macro="" textlink="">
      <xdr:nvSpPr>
        <xdr:cNvPr id="147" name="テキスト ボックス 146"/>
        <xdr:cNvSpPr txBox="1"/>
      </xdr:nvSpPr>
      <xdr:spPr>
        <a:xfrm>
          <a:off x="1752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105473</xdr:rowOff>
    </xdr:from>
    <xdr:to>
      <xdr:col>1</xdr:col>
      <xdr:colOff>485775</xdr:colOff>
      <xdr:row>58</xdr:row>
      <xdr:rowOff>35623</xdr:rowOff>
    </xdr:to>
    <xdr:sp macro="" textlink="">
      <xdr:nvSpPr>
        <xdr:cNvPr id="148" name="円/楕円 147"/>
        <xdr:cNvSpPr/>
      </xdr:nvSpPr>
      <xdr:spPr>
        <a:xfrm>
          <a:off x="1079500" y="98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26750</xdr:rowOff>
    </xdr:from>
    <xdr:ext cx="534377" cy="259045"/>
    <xdr:sp macro="" textlink="">
      <xdr:nvSpPr>
        <xdr:cNvPr id="149" name="テキスト ボックス 148"/>
        <xdr:cNvSpPr txBox="1"/>
      </xdr:nvSpPr>
      <xdr:spPr>
        <a:xfrm>
          <a:off x="863111" y="997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3" name="直線コネクタ 172"/>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4"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5" name="直線コネクタ 174"/>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6"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7" name="直線コネクタ 176"/>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88264</xdr:rowOff>
    </xdr:from>
    <xdr:to>
      <xdr:col>6</xdr:col>
      <xdr:colOff>511175</xdr:colOff>
      <xdr:row>77</xdr:row>
      <xdr:rowOff>110362</xdr:rowOff>
    </xdr:to>
    <xdr:cxnSp macro="">
      <xdr:nvCxnSpPr>
        <xdr:cNvPr id="178" name="直線コネクタ 177"/>
        <xdr:cNvCxnSpPr/>
      </xdr:nvCxnSpPr>
      <xdr:spPr>
        <a:xfrm>
          <a:off x="3797300" y="13289914"/>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9"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80" name="フローチャート : 判断 179"/>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88264</xdr:rowOff>
    </xdr:from>
    <xdr:to>
      <xdr:col>5</xdr:col>
      <xdr:colOff>358775</xdr:colOff>
      <xdr:row>77</xdr:row>
      <xdr:rowOff>92202</xdr:rowOff>
    </xdr:to>
    <xdr:cxnSp macro="">
      <xdr:nvCxnSpPr>
        <xdr:cNvPr id="181" name="直線コネクタ 180"/>
        <xdr:cNvCxnSpPr/>
      </xdr:nvCxnSpPr>
      <xdr:spPr>
        <a:xfrm flipV="1">
          <a:off x="2908300" y="13289914"/>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2" name="フローチャート : 判断 181"/>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39514</xdr:rowOff>
    </xdr:from>
    <xdr:ext cx="469744" cy="259045"/>
    <xdr:sp macro="" textlink="">
      <xdr:nvSpPr>
        <xdr:cNvPr id="183" name="テキスト ボックス 182"/>
        <xdr:cNvSpPr txBox="1"/>
      </xdr:nvSpPr>
      <xdr:spPr>
        <a:xfrm>
          <a:off x="3562427"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92202</xdr:rowOff>
    </xdr:from>
    <xdr:to>
      <xdr:col>4</xdr:col>
      <xdr:colOff>155575</xdr:colOff>
      <xdr:row>77</xdr:row>
      <xdr:rowOff>108458</xdr:rowOff>
    </xdr:to>
    <xdr:cxnSp macro="">
      <xdr:nvCxnSpPr>
        <xdr:cNvPr id="184" name="直線コネクタ 183"/>
        <xdr:cNvCxnSpPr/>
      </xdr:nvCxnSpPr>
      <xdr:spPr>
        <a:xfrm flipV="1">
          <a:off x="2019300" y="13293852"/>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5" name="フローチャート : 判断 184"/>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6" name="テキスト ボックス 185"/>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107314</xdr:rowOff>
    </xdr:from>
    <xdr:to>
      <xdr:col>2</xdr:col>
      <xdr:colOff>638175</xdr:colOff>
      <xdr:row>77</xdr:row>
      <xdr:rowOff>108458</xdr:rowOff>
    </xdr:to>
    <xdr:cxnSp macro="">
      <xdr:nvCxnSpPr>
        <xdr:cNvPr id="187" name="直線コネクタ 186"/>
        <xdr:cNvCxnSpPr/>
      </xdr:nvCxnSpPr>
      <xdr:spPr>
        <a:xfrm>
          <a:off x="1130300" y="1330896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8" name="フローチャート : 判断 187"/>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9" name="テキスト ボックス 188"/>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90" name="フローチャート : 判断 189"/>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91" name="テキスト ボックス 190"/>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59562</xdr:rowOff>
    </xdr:from>
    <xdr:to>
      <xdr:col>6</xdr:col>
      <xdr:colOff>561975</xdr:colOff>
      <xdr:row>77</xdr:row>
      <xdr:rowOff>161162</xdr:rowOff>
    </xdr:to>
    <xdr:sp macro="" textlink="">
      <xdr:nvSpPr>
        <xdr:cNvPr id="197" name="円/楕円 196"/>
        <xdr:cNvSpPr/>
      </xdr:nvSpPr>
      <xdr:spPr>
        <a:xfrm>
          <a:off x="4584700" y="1326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37989</xdr:rowOff>
    </xdr:from>
    <xdr:ext cx="469744" cy="259045"/>
    <xdr:sp macro="" textlink="">
      <xdr:nvSpPr>
        <xdr:cNvPr id="198" name="維持補修費該当値テキスト"/>
        <xdr:cNvSpPr txBox="1"/>
      </xdr:nvSpPr>
      <xdr:spPr>
        <a:xfrm>
          <a:off x="4686300" y="1323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37464</xdr:rowOff>
    </xdr:from>
    <xdr:to>
      <xdr:col>5</xdr:col>
      <xdr:colOff>409575</xdr:colOff>
      <xdr:row>77</xdr:row>
      <xdr:rowOff>139064</xdr:rowOff>
    </xdr:to>
    <xdr:sp macro="" textlink="">
      <xdr:nvSpPr>
        <xdr:cNvPr id="199" name="円/楕円 198"/>
        <xdr:cNvSpPr/>
      </xdr:nvSpPr>
      <xdr:spPr>
        <a:xfrm>
          <a:off x="3746500" y="132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130191</xdr:rowOff>
    </xdr:from>
    <xdr:ext cx="469744" cy="259045"/>
    <xdr:sp macro="" textlink="">
      <xdr:nvSpPr>
        <xdr:cNvPr id="200" name="テキスト ボックス 199"/>
        <xdr:cNvSpPr txBox="1"/>
      </xdr:nvSpPr>
      <xdr:spPr>
        <a:xfrm>
          <a:off x="3562427" y="1333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41402</xdr:rowOff>
    </xdr:from>
    <xdr:to>
      <xdr:col>4</xdr:col>
      <xdr:colOff>206375</xdr:colOff>
      <xdr:row>77</xdr:row>
      <xdr:rowOff>143002</xdr:rowOff>
    </xdr:to>
    <xdr:sp macro="" textlink="">
      <xdr:nvSpPr>
        <xdr:cNvPr id="201" name="円/楕円 200"/>
        <xdr:cNvSpPr/>
      </xdr:nvSpPr>
      <xdr:spPr>
        <a:xfrm>
          <a:off x="2857500" y="1324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134129</xdr:rowOff>
    </xdr:from>
    <xdr:ext cx="469744" cy="259045"/>
    <xdr:sp macro="" textlink="">
      <xdr:nvSpPr>
        <xdr:cNvPr id="202" name="テキスト ボックス 201"/>
        <xdr:cNvSpPr txBox="1"/>
      </xdr:nvSpPr>
      <xdr:spPr>
        <a:xfrm>
          <a:off x="2673427" y="1333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57658</xdr:rowOff>
    </xdr:from>
    <xdr:to>
      <xdr:col>3</xdr:col>
      <xdr:colOff>3175</xdr:colOff>
      <xdr:row>77</xdr:row>
      <xdr:rowOff>159258</xdr:rowOff>
    </xdr:to>
    <xdr:sp macro="" textlink="">
      <xdr:nvSpPr>
        <xdr:cNvPr id="203" name="円/楕円 202"/>
        <xdr:cNvSpPr/>
      </xdr:nvSpPr>
      <xdr:spPr>
        <a:xfrm>
          <a:off x="1968500" y="132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150385</xdr:rowOff>
    </xdr:from>
    <xdr:ext cx="469744" cy="259045"/>
    <xdr:sp macro="" textlink="">
      <xdr:nvSpPr>
        <xdr:cNvPr id="204" name="テキスト ボックス 203"/>
        <xdr:cNvSpPr txBox="1"/>
      </xdr:nvSpPr>
      <xdr:spPr>
        <a:xfrm>
          <a:off x="1784427" y="1335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56514</xdr:rowOff>
    </xdr:from>
    <xdr:to>
      <xdr:col>1</xdr:col>
      <xdr:colOff>485775</xdr:colOff>
      <xdr:row>77</xdr:row>
      <xdr:rowOff>158114</xdr:rowOff>
    </xdr:to>
    <xdr:sp macro="" textlink="">
      <xdr:nvSpPr>
        <xdr:cNvPr id="205" name="円/楕円 204"/>
        <xdr:cNvSpPr/>
      </xdr:nvSpPr>
      <xdr:spPr>
        <a:xfrm>
          <a:off x="1079500" y="1325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149241</xdr:rowOff>
    </xdr:from>
    <xdr:ext cx="469744" cy="259045"/>
    <xdr:sp macro="" textlink="">
      <xdr:nvSpPr>
        <xdr:cNvPr id="206" name="テキスト ボックス 205"/>
        <xdr:cNvSpPr txBox="1"/>
      </xdr:nvSpPr>
      <xdr:spPr>
        <a:xfrm>
          <a:off x="895427" y="133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111,896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31" name="直線コネクタ 230"/>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2"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3" name="直線コネクタ 232"/>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4"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5" name="直線コネクタ 234"/>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114376</xdr:rowOff>
    </xdr:from>
    <xdr:to>
      <xdr:col>6</xdr:col>
      <xdr:colOff>511175</xdr:colOff>
      <xdr:row>93</xdr:row>
      <xdr:rowOff>39103</xdr:rowOff>
    </xdr:to>
    <xdr:cxnSp macro="">
      <xdr:nvCxnSpPr>
        <xdr:cNvPr id="236" name="直線コネクタ 235"/>
        <xdr:cNvCxnSpPr/>
      </xdr:nvCxnSpPr>
      <xdr:spPr>
        <a:xfrm flipV="1">
          <a:off x="3797300" y="15887776"/>
          <a:ext cx="838200" cy="9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164343</xdr:rowOff>
    </xdr:from>
    <xdr:ext cx="534377" cy="259045"/>
    <xdr:sp macro="" textlink="">
      <xdr:nvSpPr>
        <xdr:cNvPr id="237" name="扶助費平均値テキスト"/>
        <xdr:cNvSpPr txBox="1"/>
      </xdr:nvSpPr>
      <xdr:spPr>
        <a:xfrm>
          <a:off x="4686300" y="1645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8" name="フローチャート : 判断 237"/>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39103</xdr:rowOff>
    </xdr:from>
    <xdr:to>
      <xdr:col>5</xdr:col>
      <xdr:colOff>358775</xdr:colOff>
      <xdr:row>93</xdr:row>
      <xdr:rowOff>86843</xdr:rowOff>
    </xdr:to>
    <xdr:cxnSp macro="">
      <xdr:nvCxnSpPr>
        <xdr:cNvPr id="239" name="直線コネクタ 238"/>
        <xdr:cNvCxnSpPr/>
      </xdr:nvCxnSpPr>
      <xdr:spPr>
        <a:xfrm flipV="1">
          <a:off x="2908300" y="15983953"/>
          <a:ext cx="889000" cy="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40" name="フローチャート : 判断 239"/>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54715</xdr:rowOff>
    </xdr:from>
    <xdr:ext cx="534377" cy="259045"/>
    <xdr:sp macro="" textlink="">
      <xdr:nvSpPr>
        <xdr:cNvPr id="241" name="テキスト ボックス 240"/>
        <xdr:cNvSpPr txBox="1"/>
      </xdr:nvSpPr>
      <xdr:spPr>
        <a:xfrm>
          <a:off x="3530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86843</xdr:rowOff>
    </xdr:from>
    <xdr:to>
      <xdr:col>4</xdr:col>
      <xdr:colOff>155575</xdr:colOff>
      <xdr:row>94</xdr:row>
      <xdr:rowOff>7544</xdr:rowOff>
    </xdr:to>
    <xdr:cxnSp macro="">
      <xdr:nvCxnSpPr>
        <xdr:cNvPr id="242" name="直線コネクタ 241"/>
        <xdr:cNvCxnSpPr/>
      </xdr:nvCxnSpPr>
      <xdr:spPr>
        <a:xfrm flipV="1">
          <a:off x="2019300" y="16031693"/>
          <a:ext cx="889000" cy="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3" name="フローチャート : 判断 242"/>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98455</xdr:rowOff>
    </xdr:from>
    <xdr:ext cx="534377" cy="259045"/>
    <xdr:sp macro="" textlink="">
      <xdr:nvSpPr>
        <xdr:cNvPr id="244" name="テキスト ボックス 243"/>
        <xdr:cNvSpPr txBox="1"/>
      </xdr:nvSpPr>
      <xdr:spPr>
        <a:xfrm>
          <a:off x="2641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7544</xdr:rowOff>
    </xdr:from>
    <xdr:to>
      <xdr:col>2</xdr:col>
      <xdr:colOff>638175</xdr:colOff>
      <xdr:row>94</xdr:row>
      <xdr:rowOff>7938</xdr:rowOff>
    </xdr:to>
    <xdr:cxnSp macro="">
      <xdr:nvCxnSpPr>
        <xdr:cNvPr id="245" name="直線コネクタ 244"/>
        <xdr:cNvCxnSpPr/>
      </xdr:nvCxnSpPr>
      <xdr:spPr>
        <a:xfrm flipV="1">
          <a:off x="1130300" y="16123844"/>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6" name="フローチャート : 判断 245"/>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2939</xdr:rowOff>
    </xdr:from>
    <xdr:ext cx="534377" cy="259045"/>
    <xdr:sp macro="" textlink="">
      <xdr:nvSpPr>
        <xdr:cNvPr id="247" name="テキスト ボックス 246"/>
        <xdr:cNvSpPr txBox="1"/>
      </xdr:nvSpPr>
      <xdr:spPr>
        <a:xfrm>
          <a:off x="1752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8" name="フローチャート : 判断 247"/>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12476</xdr:rowOff>
    </xdr:from>
    <xdr:ext cx="534377" cy="259045"/>
    <xdr:sp macro="" textlink="">
      <xdr:nvSpPr>
        <xdr:cNvPr id="249" name="テキスト ボックス 248"/>
        <xdr:cNvSpPr txBox="1"/>
      </xdr:nvSpPr>
      <xdr:spPr>
        <a:xfrm>
          <a:off x="863111" y="168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63576</xdr:rowOff>
    </xdr:from>
    <xdr:to>
      <xdr:col>6</xdr:col>
      <xdr:colOff>561975</xdr:colOff>
      <xdr:row>92</xdr:row>
      <xdr:rowOff>165176</xdr:rowOff>
    </xdr:to>
    <xdr:sp macro="" textlink="">
      <xdr:nvSpPr>
        <xdr:cNvPr id="255" name="円/楕円 254"/>
        <xdr:cNvSpPr/>
      </xdr:nvSpPr>
      <xdr:spPr>
        <a:xfrm>
          <a:off x="4584700" y="158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86453</xdr:rowOff>
    </xdr:from>
    <xdr:ext cx="599010" cy="259045"/>
    <xdr:sp macro="" textlink="">
      <xdr:nvSpPr>
        <xdr:cNvPr id="256" name="扶助費該当値テキスト"/>
        <xdr:cNvSpPr txBox="1"/>
      </xdr:nvSpPr>
      <xdr:spPr>
        <a:xfrm>
          <a:off x="4686300" y="1568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148,994</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159753</xdr:rowOff>
    </xdr:from>
    <xdr:to>
      <xdr:col>5</xdr:col>
      <xdr:colOff>409575</xdr:colOff>
      <xdr:row>93</xdr:row>
      <xdr:rowOff>89903</xdr:rowOff>
    </xdr:to>
    <xdr:sp macro="" textlink="">
      <xdr:nvSpPr>
        <xdr:cNvPr id="257" name="円/楕円 256"/>
        <xdr:cNvSpPr/>
      </xdr:nvSpPr>
      <xdr:spPr>
        <a:xfrm>
          <a:off x="3746500" y="1593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106430</xdr:rowOff>
    </xdr:from>
    <xdr:ext cx="599010" cy="259045"/>
    <xdr:sp macro="" textlink="">
      <xdr:nvSpPr>
        <xdr:cNvPr id="258" name="テキスト ボックス 257"/>
        <xdr:cNvSpPr txBox="1"/>
      </xdr:nvSpPr>
      <xdr:spPr>
        <a:xfrm>
          <a:off x="3497794" y="1570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141,421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36043</xdr:rowOff>
    </xdr:from>
    <xdr:to>
      <xdr:col>4</xdr:col>
      <xdr:colOff>206375</xdr:colOff>
      <xdr:row>93</xdr:row>
      <xdr:rowOff>137643</xdr:rowOff>
    </xdr:to>
    <xdr:sp macro="" textlink="">
      <xdr:nvSpPr>
        <xdr:cNvPr id="259" name="円/楕円 258"/>
        <xdr:cNvSpPr/>
      </xdr:nvSpPr>
      <xdr:spPr>
        <a:xfrm>
          <a:off x="2857500" y="1598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154170</xdr:rowOff>
    </xdr:from>
    <xdr:ext cx="599010" cy="259045"/>
    <xdr:sp macro="" textlink="">
      <xdr:nvSpPr>
        <xdr:cNvPr id="260" name="テキスト ボックス 259"/>
        <xdr:cNvSpPr txBox="1"/>
      </xdr:nvSpPr>
      <xdr:spPr>
        <a:xfrm>
          <a:off x="2608794" y="1575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137,662</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128194</xdr:rowOff>
    </xdr:from>
    <xdr:to>
      <xdr:col>3</xdr:col>
      <xdr:colOff>3175</xdr:colOff>
      <xdr:row>94</xdr:row>
      <xdr:rowOff>58344</xdr:rowOff>
    </xdr:to>
    <xdr:sp macro="" textlink="">
      <xdr:nvSpPr>
        <xdr:cNvPr id="261" name="円/楕円 260"/>
        <xdr:cNvSpPr/>
      </xdr:nvSpPr>
      <xdr:spPr>
        <a:xfrm>
          <a:off x="1968500" y="160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74871</xdr:rowOff>
    </xdr:from>
    <xdr:ext cx="599010" cy="259045"/>
    <xdr:sp macro="" textlink="">
      <xdr:nvSpPr>
        <xdr:cNvPr id="262" name="テキスト ボックス 261"/>
        <xdr:cNvSpPr txBox="1"/>
      </xdr:nvSpPr>
      <xdr:spPr>
        <a:xfrm>
          <a:off x="1719794" y="1584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130,406</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128588</xdr:rowOff>
    </xdr:from>
    <xdr:to>
      <xdr:col>1</xdr:col>
      <xdr:colOff>485775</xdr:colOff>
      <xdr:row>94</xdr:row>
      <xdr:rowOff>58738</xdr:rowOff>
    </xdr:to>
    <xdr:sp macro="" textlink="">
      <xdr:nvSpPr>
        <xdr:cNvPr id="263" name="円/楕円 262"/>
        <xdr:cNvSpPr/>
      </xdr:nvSpPr>
      <xdr:spPr>
        <a:xfrm>
          <a:off x="1079500" y="160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75265</xdr:rowOff>
    </xdr:from>
    <xdr:ext cx="599010" cy="259045"/>
    <xdr:sp macro="" textlink="">
      <xdr:nvSpPr>
        <xdr:cNvPr id="264" name="テキスト ボックス 263"/>
        <xdr:cNvSpPr txBox="1"/>
      </xdr:nvSpPr>
      <xdr:spPr>
        <a:xfrm>
          <a:off x="830794" y="1584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8" name="テキスト ボックス 27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6" name="直線コネクタ 285"/>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7"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8" name="直線コネクタ 287"/>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9"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90" name="直線コネクタ 289"/>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140317</xdr:rowOff>
    </xdr:from>
    <xdr:to>
      <xdr:col>15</xdr:col>
      <xdr:colOff>180975</xdr:colOff>
      <xdr:row>36</xdr:row>
      <xdr:rowOff>106873</xdr:rowOff>
    </xdr:to>
    <xdr:cxnSp macro="">
      <xdr:nvCxnSpPr>
        <xdr:cNvPr id="291" name="直線コネクタ 290"/>
        <xdr:cNvCxnSpPr/>
      </xdr:nvCxnSpPr>
      <xdr:spPr>
        <a:xfrm flipV="1">
          <a:off x="9639300" y="6141067"/>
          <a:ext cx="838200" cy="13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2"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3" name="フローチャート : 判断 292"/>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69314</xdr:rowOff>
    </xdr:from>
    <xdr:to>
      <xdr:col>14</xdr:col>
      <xdr:colOff>28575</xdr:colOff>
      <xdr:row>36</xdr:row>
      <xdr:rowOff>106873</xdr:rowOff>
    </xdr:to>
    <xdr:cxnSp macro="">
      <xdr:nvCxnSpPr>
        <xdr:cNvPr id="294" name="直線コネクタ 293"/>
        <xdr:cNvCxnSpPr/>
      </xdr:nvCxnSpPr>
      <xdr:spPr>
        <a:xfrm>
          <a:off x="8750300" y="6241514"/>
          <a:ext cx="8890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5" name="フローチャート : 判断 294"/>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40332</xdr:rowOff>
    </xdr:from>
    <xdr:ext cx="534377" cy="259045"/>
    <xdr:sp macro="" textlink="">
      <xdr:nvSpPr>
        <xdr:cNvPr id="296" name="テキスト ボックス 295"/>
        <xdr:cNvSpPr txBox="1"/>
      </xdr:nvSpPr>
      <xdr:spPr>
        <a:xfrm>
          <a:off x="9372111" y="56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69314</xdr:rowOff>
    </xdr:from>
    <xdr:to>
      <xdr:col>12</xdr:col>
      <xdr:colOff>511175</xdr:colOff>
      <xdr:row>36</xdr:row>
      <xdr:rowOff>82116</xdr:rowOff>
    </xdr:to>
    <xdr:cxnSp macro="">
      <xdr:nvCxnSpPr>
        <xdr:cNvPr id="297" name="直線コネクタ 296"/>
        <xdr:cNvCxnSpPr/>
      </xdr:nvCxnSpPr>
      <xdr:spPr>
        <a:xfrm flipV="1">
          <a:off x="7861300" y="6241514"/>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8" name="フローチャート : 判断 297"/>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159250</xdr:rowOff>
    </xdr:from>
    <xdr:ext cx="534377" cy="259045"/>
    <xdr:sp macro="" textlink="">
      <xdr:nvSpPr>
        <xdr:cNvPr id="299" name="テキスト ボックス 298"/>
        <xdr:cNvSpPr txBox="1"/>
      </xdr:nvSpPr>
      <xdr:spPr>
        <a:xfrm>
          <a:off x="8483111" y="5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35801</xdr:rowOff>
    </xdr:from>
    <xdr:to>
      <xdr:col>11</xdr:col>
      <xdr:colOff>307975</xdr:colOff>
      <xdr:row>36</xdr:row>
      <xdr:rowOff>82116</xdr:rowOff>
    </xdr:to>
    <xdr:cxnSp macro="">
      <xdr:nvCxnSpPr>
        <xdr:cNvPr id="300" name="直線コネクタ 299"/>
        <xdr:cNvCxnSpPr/>
      </xdr:nvCxnSpPr>
      <xdr:spPr>
        <a:xfrm>
          <a:off x="6972300" y="6208001"/>
          <a:ext cx="889000" cy="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301" name="フローチャート : 判断 300"/>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156827</xdr:rowOff>
    </xdr:from>
    <xdr:ext cx="534377" cy="259045"/>
    <xdr:sp macro="" textlink="">
      <xdr:nvSpPr>
        <xdr:cNvPr id="302" name="テキスト ボックス 301"/>
        <xdr:cNvSpPr txBox="1"/>
      </xdr:nvSpPr>
      <xdr:spPr>
        <a:xfrm>
          <a:off x="7594111" y="5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3" name="フローチャート : 判断 302"/>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4" name="テキスト ボックス 303"/>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89517</xdr:rowOff>
    </xdr:from>
    <xdr:to>
      <xdr:col>15</xdr:col>
      <xdr:colOff>231775</xdr:colOff>
      <xdr:row>36</xdr:row>
      <xdr:rowOff>19667</xdr:rowOff>
    </xdr:to>
    <xdr:sp macro="" textlink="">
      <xdr:nvSpPr>
        <xdr:cNvPr id="310" name="円/楕円 309"/>
        <xdr:cNvSpPr/>
      </xdr:nvSpPr>
      <xdr:spPr>
        <a:xfrm>
          <a:off x="10426700" y="609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67944</xdr:rowOff>
    </xdr:from>
    <xdr:ext cx="534377" cy="259045"/>
    <xdr:sp macro="" textlink="">
      <xdr:nvSpPr>
        <xdr:cNvPr id="311" name="補助費等該当値テキスト"/>
        <xdr:cNvSpPr txBox="1"/>
      </xdr:nvSpPr>
      <xdr:spPr>
        <a:xfrm>
          <a:off x="10528300" y="606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22,473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56073</xdr:rowOff>
    </xdr:from>
    <xdr:to>
      <xdr:col>14</xdr:col>
      <xdr:colOff>79375</xdr:colOff>
      <xdr:row>36</xdr:row>
      <xdr:rowOff>157673</xdr:rowOff>
    </xdr:to>
    <xdr:sp macro="" textlink="">
      <xdr:nvSpPr>
        <xdr:cNvPr id="312" name="円/楕円 311"/>
        <xdr:cNvSpPr/>
      </xdr:nvSpPr>
      <xdr:spPr>
        <a:xfrm>
          <a:off x="9588500" y="622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148800</xdr:rowOff>
    </xdr:from>
    <xdr:ext cx="534377" cy="259045"/>
    <xdr:sp macro="" textlink="">
      <xdr:nvSpPr>
        <xdr:cNvPr id="313" name="テキスト ボックス 312"/>
        <xdr:cNvSpPr txBox="1"/>
      </xdr:nvSpPr>
      <xdr:spPr>
        <a:xfrm>
          <a:off x="9372111" y="63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18514</xdr:rowOff>
    </xdr:from>
    <xdr:to>
      <xdr:col>12</xdr:col>
      <xdr:colOff>561975</xdr:colOff>
      <xdr:row>36</xdr:row>
      <xdr:rowOff>120114</xdr:rowOff>
    </xdr:to>
    <xdr:sp macro="" textlink="">
      <xdr:nvSpPr>
        <xdr:cNvPr id="314" name="円/楕円 313"/>
        <xdr:cNvSpPr/>
      </xdr:nvSpPr>
      <xdr:spPr>
        <a:xfrm>
          <a:off x="8699500" y="619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111241</xdr:rowOff>
    </xdr:from>
    <xdr:ext cx="534377" cy="259045"/>
    <xdr:sp macro="" textlink="">
      <xdr:nvSpPr>
        <xdr:cNvPr id="315" name="テキスト ボックス 314"/>
        <xdr:cNvSpPr txBox="1"/>
      </xdr:nvSpPr>
      <xdr:spPr>
        <a:xfrm>
          <a:off x="8483111" y="628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31316</xdr:rowOff>
    </xdr:from>
    <xdr:to>
      <xdr:col>11</xdr:col>
      <xdr:colOff>358775</xdr:colOff>
      <xdr:row>36</xdr:row>
      <xdr:rowOff>132916</xdr:rowOff>
    </xdr:to>
    <xdr:sp macro="" textlink="">
      <xdr:nvSpPr>
        <xdr:cNvPr id="316" name="円/楕円 315"/>
        <xdr:cNvSpPr/>
      </xdr:nvSpPr>
      <xdr:spPr>
        <a:xfrm>
          <a:off x="7810500" y="62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124043</xdr:rowOff>
    </xdr:from>
    <xdr:ext cx="534377" cy="259045"/>
    <xdr:sp macro="" textlink="">
      <xdr:nvSpPr>
        <xdr:cNvPr id="317" name="テキスト ボックス 316"/>
        <xdr:cNvSpPr txBox="1"/>
      </xdr:nvSpPr>
      <xdr:spPr>
        <a:xfrm>
          <a:off x="7594111" y="629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156451</xdr:rowOff>
    </xdr:from>
    <xdr:to>
      <xdr:col>10</xdr:col>
      <xdr:colOff>155575</xdr:colOff>
      <xdr:row>36</xdr:row>
      <xdr:rowOff>86601</xdr:rowOff>
    </xdr:to>
    <xdr:sp macro="" textlink="">
      <xdr:nvSpPr>
        <xdr:cNvPr id="318" name="円/楕円 317"/>
        <xdr:cNvSpPr/>
      </xdr:nvSpPr>
      <xdr:spPr>
        <a:xfrm>
          <a:off x="6921500" y="615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77728</xdr:rowOff>
    </xdr:from>
    <xdr:ext cx="534377" cy="259045"/>
    <xdr:sp macro="" textlink="">
      <xdr:nvSpPr>
        <xdr:cNvPr id="319" name="テキスト ボックス 318"/>
        <xdr:cNvSpPr txBox="1"/>
      </xdr:nvSpPr>
      <xdr:spPr>
        <a:xfrm>
          <a:off x="6705111" y="624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5" name="直線コネクタ 344"/>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6"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7" name="直線コネクタ 346"/>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8"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9" name="直線コネクタ 348"/>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8549</xdr:rowOff>
    </xdr:from>
    <xdr:to>
      <xdr:col>15</xdr:col>
      <xdr:colOff>180975</xdr:colOff>
      <xdr:row>58</xdr:row>
      <xdr:rowOff>1550</xdr:rowOff>
    </xdr:to>
    <xdr:cxnSp macro="">
      <xdr:nvCxnSpPr>
        <xdr:cNvPr id="350" name="直線コネクタ 349"/>
        <xdr:cNvCxnSpPr/>
      </xdr:nvCxnSpPr>
      <xdr:spPr>
        <a:xfrm>
          <a:off x="9639300" y="9781199"/>
          <a:ext cx="838200" cy="16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51"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2" name="フローチャート : 判断 351"/>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166642</xdr:rowOff>
    </xdr:from>
    <xdr:to>
      <xdr:col>14</xdr:col>
      <xdr:colOff>28575</xdr:colOff>
      <xdr:row>57</xdr:row>
      <xdr:rowOff>8549</xdr:rowOff>
    </xdr:to>
    <xdr:cxnSp macro="">
      <xdr:nvCxnSpPr>
        <xdr:cNvPr id="353" name="直線コネクタ 352"/>
        <xdr:cNvCxnSpPr/>
      </xdr:nvCxnSpPr>
      <xdr:spPr>
        <a:xfrm>
          <a:off x="8750300" y="9767842"/>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4" name="フローチャート : 判断 353"/>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5" name="テキスト ボックス 354"/>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166642</xdr:rowOff>
    </xdr:from>
    <xdr:to>
      <xdr:col>12</xdr:col>
      <xdr:colOff>511175</xdr:colOff>
      <xdr:row>57</xdr:row>
      <xdr:rowOff>124591</xdr:rowOff>
    </xdr:to>
    <xdr:cxnSp macro="">
      <xdr:nvCxnSpPr>
        <xdr:cNvPr id="356" name="直線コネクタ 355"/>
        <xdr:cNvCxnSpPr/>
      </xdr:nvCxnSpPr>
      <xdr:spPr>
        <a:xfrm flipV="1">
          <a:off x="7861300" y="9767842"/>
          <a:ext cx="889000" cy="12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7" name="フローチャート : 判断 356"/>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97027</xdr:rowOff>
    </xdr:from>
    <xdr:ext cx="534377" cy="259045"/>
    <xdr:sp macro="" textlink="">
      <xdr:nvSpPr>
        <xdr:cNvPr id="358" name="テキスト ボックス 357"/>
        <xdr:cNvSpPr txBox="1"/>
      </xdr:nvSpPr>
      <xdr:spPr>
        <a:xfrm>
          <a:off x="8483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124591</xdr:rowOff>
    </xdr:from>
    <xdr:to>
      <xdr:col>11</xdr:col>
      <xdr:colOff>307975</xdr:colOff>
      <xdr:row>57</xdr:row>
      <xdr:rowOff>166719</xdr:rowOff>
    </xdr:to>
    <xdr:cxnSp macro="">
      <xdr:nvCxnSpPr>
        <xdr:cNvPr id="359" name="直線コネクタ 358"/>
        <xdr:cNvCxnSpPr/>
      </xdr:nvCxnSpPr>
      <xdr:spPr>
        <a:xfrm flipV="1">
          <a:off x="6972300" y="9897241"/>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60" name="フローチャート : 判断 359"/>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127126</xdr:rowOff>
    </xdr:from>
    <xdr:ext cx="534377" cy="259045"/>
    <xdr:sp macro="" textlink="">
      <xdr:nvSpPr>
        <xdr:cNvPr id="361" name="テキスト ボックス 360"/>
        <xdr:cNvSpPr txBox="1"/>
      </xdr:nvSpPr>
      <xdr:spPr>
        <a:xfrm>
          <a:off x="7594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2" name="フローチャート : 判断 361"/>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3" name="テキスト ボックス 362"/>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122200</xdr:rowOff>
    </xdr:from>
    <xdr:to>
      <xdr:col>15</xdr:col>
      <xdr:colOff>231775</xdr:colOff>
      <xdr:row>58</xdr:row>
      <xdr:rowOff>52350</xdr:rowOff>
    </xdr:to>
    <xdr:sp macro="" textlink="">
      <xdr:nvSpPr>
        <xdr:cNvPr id="369" name="円/楕円 368"/>
        <xdr:cNvSpPr/>
      </xdr:nvSpPr>
      <xdr:spPr>
        <a:xfrm>
          <a:off x="10426700" y="98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100627</xdr:rowOff>
    </xdr:from>
    <xdr:ext cx="534377" cy="259045"/>
    <xdr:sp macro="" textlink="">
      <xdr:nvSpPr>
        <xdr:cNvPr id="370" name="普通建設事業費該当値テキスト"/>
        <xdr:cNvSpPr txBox="1"/>
      </xdr:nvSpPr>
      <xdr:spPr>
        <a:xfrm>
          <a:off x="10528300" y="98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24,691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129199</xdr:rowOff>
    </xdr:from>
    <xdr:to>
      <xdr:col>14</xdr:col>
      <xdr:colOff>79375</xdr:colOff>
      <xdr:row>57</xdr:row>
      <xdr:rowOff>59349</xdr:rowOff>
    </xdr:to>
    <xdr:sp macro="" textlink="">
      <xdr:nvSpPr>
        <xdr:cNvPr id="371" name="円/楕円 370"/>
        <xdr:cNvSpPr/>
      </xdr:nvSpPr>
      <xdr:spPr>
        <a:xfrm>
          <a:off x="9588500" y="973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50476</xdr:rowOff>
    </xdr:from>
    <xdr:ext cx="534377" cy="259045"/>
    <xdr:sp macro="" textlink="">
      <xdr:nvSpPr>
        <xdr:cNvPr id="372" name="テキスト ボックス 371"/>
        <xdr:cNvSpPr txBox="1"/>
      </xdr:nvSpPr>
      <xdr:spPr>
        <a:xfrm>
          <a:off x="9372111" y="982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115842</xdr:rowOff>
    </xdr:from>
    <xdr:to>
      <xdr:col>12</xdr:col>
      <xdr:colOff>561975</xdr:colOff>
      <xdr:row>57</xdr:row>
      <xdr:rowOff>45992</xdr:rowOff>
    </xdr:to>
    <xdr:sp macro="" textlink="">
      <xdr:nvSpPr>
        <xdr:cNvPr id="373" name="円/楕円 372"/>
        <xdr:cNvSpPr/>
      </xdr:nvSpPr>
      <xdr:spPr>
        <a:xfrm>
          <a:off x="8699500" y="97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37119</xdr:rowOff>
    </xdr:from>
    <xdr:ext cx="534377" cy="259045"/>
    <xdr:sp macro="" textlink="">
      <xdr:nvSpPr>
        <xdr:cNvPr id="374" name="テキスト ボックス 373"/>
        <xdr:cNvSpPr txBox="1"/>
      </xdr:nvSpPr>
      <xdr:spPr>
        <a:xfrm>
          <a:off x="8483111" y="980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73791</xdr:rowOff>
    </xdr:from>
    <xdr:to>
      <xdr:col>11</xdr:col>
      <xdr:colOff>358775</xdr:colOff>
      <xdr:row>58</xdr:row>
      <xdr:rowOff>3941</xdr:rowOff>
    </xdr:to>
    <xdr:sp macro="" textlink="">
      <xdr:nvSpPr>
        <xdr:cNvPr id="375" name="円/楕円 374"/>
        <xdr:cNvSpPr/>
      </xdr:nvSpPr>
      <xdr:spPr>
        <a:xfrm>
          <a:off x="7810500" y="984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166518</xdr:rowOff>
    </xdr:from>
    <xdr:ext cx="534377" cy="259045"/>
    <xdr:sp macro="" textlink="">
      <xdr:nvSpPr>
        <xdr:cNvPr id="376" name="テキスト ボックス 375"/>
        <xdr:cNvSpPr txBox="1"/>
      </xdr:nvSpPr>
      <xdr:spPr>
        <a:xfrm>
          <a:off x="7594111" y="99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115919</xdr:rowOff>
    </xdr:from>
    <xdr:to>
      <xdr:col>10</xdr:col>
      <xdr:colOff>155575</xdr:colOff>
      <xdr:row>58</xdr:row>
      <xdr:rowOff>46069</xdr:rowOff>
    </xdr:to>
    <xdr:sp macro="" textlink="">
      <xdr:nvSpPr>
        <xdr:cNvPr id="377" name="円/楕円 376"/>
        <xdr:cNvSpPr/>
      </xdr:nvSpPr>
      <xdr:spPr>
        <a:xfrm>
          <a:off x="6921500" y="98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37196</xdr:rowOff>
    </xdr:from>
    <xdr:ext cx="534377" cy="259045"/>
    <xdr:sp macro="" textlink="">
      <xdr:nvSpPr>
        <xdr:cNvPr id="378" name="テキスト ボックス 377"/>
        <xdr:cNvSpPr txBox="1"/>
      </xdr:nvSpPr>
      <xdr:spPr>
        <a:xfrm>
          <a:off x="6705111" y="998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2" name="直線コネクタ 401"/>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5"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6" name="直線コネクタ 405"/>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6655</xdr:rowOff>
    </xdr:from>
    <xdr:to>
      <xdr:col>15</xdr:col>
      <xdr:colOff>180975</xdr:colOff>
      <xdr:row>78</xdr:row>
      <xdr:rowOff>128536</xdr:rowOff>
    </xdr:to>
    <xdr:cxnSp macro="">
      <xdr:nvCxnSpPr>
        <xdr:cNvPr id="407" name="直線コネクタ 406"/>
        <xdr:cNvCxnSpPr/>
      </xdr:nvCxnSpPr>
      <xdr:spPr>
        <a:xfrm>
          <a:off x="9639300" y="12693955"/>
          <a:ext cx="838200" cy="80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162868</xdr:rowOff>
    </xdr:from>
    <xdr:ext cx="469744" cy="259045"/>
    <xdr:sp macro="" textlink="">
      <xdr:nvSpPr>
        <xdr:cNvPr id="408" name="普通建設事業費 （ うち新規整備　）平均値テキスト"/>
        <xdr:cNvSpPr txBox="1"/>
      </xdr:nvSpPr>
      <xdr:spPr>
        <a:xfrm>
          <a:off x="10528300" y="13021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9" name="フローチャート : 判断 408"/>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6655</xdr:rowOff>
    </xdr:from>
    <xdr:to>
      <xdr:col>14</xdr:col>
      <xdr:colOff>28575</xdr:colOff>
      <xdr:row>78</xdr:row>
      <xdr:rowOff>20638</xdr:rowOff>
    </xdr:to>
    <xdr:cxnSp macro="">
      <xdr:nvCxnSpPr>
        <xdr:cNvPr id="410" name="直線コネクタ 409"/>
        <xdr:cNvCxnSpPr/>
      </xdr:nvCxnSpPr>
      <xdr:spPr>
        <a:xfrm flipV="1">
          <a:off x="8750300" y="12693955"/>
          <a:ext cx="889000" cy="69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11" name="フローチャート : 判断 410"/>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93807</xdr:rowOff>
    </xdr:from>
    <xdr:ext cx="534377" cy="259045"/>
    <xdr:sp macro="" textlink="">
      <xdr:nvSpPr>
        <xdr:cNvPr id="412" name="テキスト ボックス 411"/>
        <xdr:cNvSpPr txBox="1"/>
      </xdr:nvSpPr>
      <xdr:spPr>
        <a:xfrm>
          <a:off x="9372111" y="129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3" name="フローチャート : 判断 412"/>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4" name="テキスト ボックス 413"/>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77736</xdr:rowOff>
    </xdr:from>
    <xdr:to>
      <xdr:col>15</xdr:col>
      <xdr:colOff>231775</xdr:colOff>
      <xdr:row>79</xdr:row>
      <xdr:rowOff>7886</xdr:rowOff>
    </xdr:to>
    <xdr:sp macro="" textlink="">
      <xdr:nvSpPr>
        <xdr:cNvPr id="420" name="円/楕円 419"/>
        <xdr:cNvSpPr/>
      </xdr:nvSpPr>
      <xdr:spPr>
        <a:xfrm>
          <a:off x="10426700" y="1345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164113</xdr:rowOff>
    </xdr:from>
    <xdr:ext cx="469744" cy="259045"/>
    <xdr:sp macro="" textlink="">
      <xdr:nvSpPr>
        <xdr:cNvPr id="421" name="普通建設事業費 （ うち新規整備　）該当値テキスト"/>
        <xdr:cNvSpPr txBox="1"/>
      </xdr:nvSpPr>
      <xdr:spPr>
        <a:xfrm>
          <a:off x="10528300" y="133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2,293</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127305</xdr:rowOff>
    </xdr:from>
    <xdr:to>
      <xdr:col>14</xdr:col>
      <xdr:colOff>79375</xdr:colOff>
      <xdr:row>74</xdr:row>
      <xdr:rowOff>57455</xdr:rowOff>
    </xdr:to>
    <xdr:sp macro="" textlink="">
      <xdr:nvSpPr>
        <xdr:cNvPr id="422" name="円/楕円 421"/>
        <xdr:cNvSpPr/>
      </xdr:nvSpPr>
      <xdr:spPr>
        <a:xfrm>
          <a:off x="9588500" y="1264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73982</xdr:rowOff>
    </xdr:from>
    <xdr:ext cx="534377" cy="259045"/>
    <xdr:sp macro="" textlink="">
      <xdr:nvSpPr>
        <xdr:cNvPr id="423" name="テキスト ボックス 422"/>
        <xdr:cNvSpPr txBox="1"/>
      </xdr:nvSpPr>
      <xdr:spPr>
        <a:xfrm>
          <a:off x="9372111" y="1241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141288</xdr:rowOff>
    </xdr:from>
    <xdr:to>
      <xdr:col>12</xdr:col>
      <xdr:colOff>561975</xdr:colOff>
      <xdr:row>78</xdr:row>
      <xdr:rowOff>71438</xdr:rowOff>
    </xdr:to>
    <xdr:sp macro="" textlink="">
      <xdr:nvSpPr>
        <xdr:cNvPr id="424" name="円/楕円 423"/>
        <xdr:cNvSpPr/>
      </xdr:nvSpPr>
      <xdr:spPr>
        <a:xfrm>
          <a:off x="8699500" y="133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62565</xdr:rowOff>
    </xdr:from>
    <xdr:ext cx="469744" cy="259045"/>
    <xdr:sp macro="" textlink="">
      <xdr:nvSpPr>
        <xdr:cNvPr id="425" name="テキスト ボックス 424"/>
        <xdr:cNvSpPr txBox="1"/>
      </xdr:nvSpPr>
      <xdr:spPr>
        <a:xfrm>
          <a:off x="8515427" y="1343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9" name="直線コネクタ 448"/>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50"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51" name="直線コネクタ 450"/>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2"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3" name="直線コネクタ 452"/>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3315</xdr:rowOff>
    </xdr:from>
    <xdr:to>
      <xdr:col>15</xdr:col>
      <xdr:colOff>180975</xdr:colOff>
      <xdr:row>98</xdr:row>
      <xdr:rowOff>89255</xdr:rowOff>
    </xdr:to>
    <xdr:cxnSp macro="">
      <xdr:nvCxnSpPr>
        <xdr:cNvPr id="454" name="直線コネクタ 453"/>
        <xdr:cNvCxnSpPr/>
      </xdr:nvCxnSpPr>
      <xdr:spPr>
        <a:xfrm flipV="1">
          <a:off x="9639300" y="16805415"/>
          <a:ext cx="838200" cy="8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5"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6" name="フローチャート : 判断 455"/>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40196</xdr:rowOff>
    </xdr:from>
    <xdr:to>
      <xdr:col>14</xdr:col>
      <xdr:colOff>28575</xdr:colOff>
      <xdr:row>98</xdr:row>
      <xdr:rowOff>89255</xdr:rowOff>
    </xdr:to>
    <xdr:cxnSp macro="">
      <xdr:nvCxnSpPr>
        <xdr:cNvPr id="457" name="直線コネクタ 456"/>
        <xdr:cNvCxnSpPr/>
      </xdr:nvCxnSpPr>
      <xdr:spPr>
        <a:xfrm>
          <a:off x="8750300" y="16670846"/>
          <a:ext cx="889000" cy="2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8" name="フローチャート : 判断 457"/>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45432</xdr:rowOff>
    </xdr:from>
    <xdr:ext cx="534377" cy="259045"/>
    <xdr:sp macro="" textlink="">
      <xdr:nvSpPr>
        <xdr:cNvPr id="459" name="テキスト ボックス 458"/>
        <xdr:cNvSpPr txBox="1"/>
      </xdr:nvSpPr>
      <xdr:spPr>
        <a:xfrm>
          <a:off x="9372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60" name="フローチャート : 判断 459"/>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157903</xdr:rowOff>
    </xdr:from>
    <xdr:ext cx="534377" cy="259045"/>
    <xdr:sp macro="" textlink="">
      <xdr:nvSpPr>
        <xdr:cNvPr id="461" name="テキスト ボックス 460"/>
        <xdr:cNvSpPr txBox="1"/>
      </xdr:nvSpPr>
      <xdr:spPr>
        <a:xfrm>
          <a:off x="8483111" y="167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123965</xdr:rowOff>
    </xdr:from>
    <xdr:to>
      <xdr:col>15</xdr:col>
      <xdr:colOff>231775</xdr:colOff>
      <xdr:row>98</xdr:row>
      <xdr:rowOff>54115</xdr:rowOff>
    </xdr:to>
    <xdr:sp macro="" textlink="">
      <xdr:nvSpPr>
        <xdr:cNvPr id="467" name="円/楕円 466"/>
        <xdr:cNvSpPr/>
      </xdr:nvSpPr>
      <xdr:spPr>
        <a:xfrm>
          <a:off x="10426700" y="167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102392</xdr:rowOff>
    </xdr:from>
    <xdr:ext cx="534377" cy="259045"/>
    <xdr:sp macro="" textlink="">
      <xdr:nvSpPr>
        <xdr:cNvPr id="468" name="普通建設事業費 （ うち更新整備　）該当値テキスト"/>
        <xdr:cNvSpPr txBox="1"/>
      </xdr:nvSpPr>
      <xdr:spPr>
        <a:xfrm>
          <a:off x="10528300" y="1673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16,739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38455</xdr:rowOff>
    </xdr:from>
    <xdr:to>
      <xdr:col>14</xdr:col>
      <xdr:colOff>79375</xdr:colOff>
      <xdr:row>98</xdr:row>
      <xdr:rowOff>140055</xdr:rowOff>
    </xdr:to>
    <xdr:sp macro="" textlink="">
      <xdr:nvSpPr>
        <xdr:cNvPr id="469" name="円/楕円 468"/>
        <xdr:cNvSpPr/>
      </xdr:nvSpPr>
      <xdr:spPr>
        <a:xfrm>
          <a:off x="9588500" y="168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131182</xdr:rowOff>
    </xdr:from>
    <xdr:ext cx="469744" cy="259045"/>
    <xdr:sp macro="" textlink="">
      <xdr:nvSpPr>
        <xdr:cNvPr id="470" name="テキスト ボックス 469"/>
        <xdr:cNvSpPr txBox="1"/>
      </xdr:nvSpPr>
      <xdr:spPr>
        <a:xfrm>
          <a:off x="9404427" y="169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160846</xdr:rowOff>
    </xdr:from>
    <xdr:to>
      <xdr:col>12</xdr:col>
      <xdr:colOff>561975</xdr:colOff>
      <xdr:row>97</xdr:row>
      <xdr:rowOff>90996</xdr:rowOff>
    </xdr:to>
    <xdr:sp macro="" textlink="">
      <xdr:nvSpPr>
        <xdr:cNvPr id="471" name="円/楕円 470"/>
        <xdr:cNvSpPr/>
      </xdr:nvSpPr>
      <xdr:spPr>
        <a:xfrm>
          <a:off x="8699500" y="166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107523</xdr:rowOff>
    </xdr:from>
    <xdr:ext cx="534377" cy="259045"/>
    <xdr:sp macro="" textlink="">
      <xdr:nvSpPr>
        <xdr:cNvPr id="472" name="テキスト ボックス 471"/>
        <xdr:cNvSpPr txBox="1"/>
      </xdr:nvSpPr>
      <xdr:spPr>
        <a:xfrm>
          <a:off x="8483111" y="163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6" name="テキスト ボックス 485"/>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8" name="テキスト ボックス 487"/>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90" name="テキスト ボックス 489"/>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2" name="テキスト ボックス 491"/>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4" name="テキスト ボックス 49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8" name="直線コネクタ 497"/>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501"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2" name="直線コネクタ 501"/>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151293</xdr:rowOff>
    </xdr:from>
    <xdr:to>
      <xdr:col>23</xdr:col>
      <xdr:colOff>517525</xdr:colOff>
      <xdr:row>39</xdr:row>
      <xdr:rowOff>56914</xdr:rowOff>
    </xdr:to>
    <xdr:cxnSp macro="">
      <xdr:nvCxnSpPr>
        <xdr:cNvPr id="503" name="直線コネクタ 502"/>
        <xdr:cNvCxnSpPr/>
      </xdr:nvCxnSpPr>
      <xdr:spPr>
        <a:xfrm flipV="1">
          <a:off x="15481300" y="6323493"/>
          <a:ext cx="838200" cy="4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107822</xdr:rowOff>
    </xdr:from>
    <xdr:ext cx="378565" cy="259045"/>
    <xdr:sp macro="" textlink="">
      <xdr:nvSpPr>
        <xdr:cNvPr id="504" name="災害復旧事業費平均値テキスト"/>
        <xdr:cNvSpPr txBox="1"/>
      </xdr:nvSpPr>
      <xdr:spPr>
        <a:xfrm>
          <a:off x="16370300" y="6622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5" name="フローチャート : 判断 504"/>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24420</xdr:rowOff>
    </xdr:from>
    <xdr:to>
      <xdr:col>22</xdr:col>
      <xdr:colOff>365125</xdr:colOff>
      <xdr:row>39</xdr:row>
      <xdr:rowOff>56914</xdr:rowOff>
    </xdr:to>
    <xdr:cxnSp macro="">
      <xdr:nvCxnSpPr>
        <xdr:cNvPr id="506" name="直線コネクタ 505"/>
        <xdr:cNvCxnSpPr/>
      </xdr:nvCxnSpPr>
      <xdr:spPr>
        <a:xfrm>
          <a:off x="14592300" y="6710970"/>
          <a:ext cx="8890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7" name="フローチャート : 判断 506"/>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8" name="テキスト ボックス 507"/>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24420</xdr:rowOff>
    </xdr:from>
    <xdr:to>
      <xdr:col>21</xdr:col>
      <xdr:colOff>161925</xdr:colOff>
      <xdr:row>39</xdr:row>
      <xdr:rowOff>56587</xdr:rowOff>
    </xdr:to>
    <xdr:cxnSp macro="">
      <xdr:nvCxnSpPr>
        <xdr:cNvPr id="509" name="直線コネクタ 508"/>
        <xdr:cNvCxnSpPr/>
      </xdr:nvCxnSpPr>
      <xdr:spPr>
        <a:xfrm flipV="1">
          <a:off x="13703300" y="6710970"/>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10" name="フローチャート : 判断 509"/>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11" name="テキスト ボックス 510"/>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6948</xdr:rowOff>
    </xdr:from>
    <xdr:to>
      <xdr:col>19</xdr:col>
      <xdr:colOff>644525</xdr:colOff>
      <xdr:row>39</xdr:row>
      <xdr:rowOff>56587</xdr:rowOff>
    </xdr:to>
    <xdr:cxnSp macro="">
      <xdr:nvCxnSpPr>
        <xdr:cNvPr id="512" name="直線コネクタ 511"/>
        <xdr:cNvCxnSpPr/>
      </xdr:nvCxnSpPr>
      <xdr:spPr>
        <a:xfrm>
          <a:off x="12814300" y="6693498"/>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3" name="フローチャート : 判断 512"/>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4" name="テキスト ボックス 513"/>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5" name="フローチャート : 判断 514"/>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6" name="テキスト ボックス 515"/>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100493</xdr:rowOff>
    </xdr:from>
    <xdr:to>
      <xdr:col>23</xdr:col>
      <xdr:colOff>568325</xdr:colOff>
      <xdr:row>37</xdr:row>
      <xdr:rowOff>30643</xdr:rowOff>
    </xdr:to>
    <xdr:sp macro="" textlink="">
      <xdr:nvSpPr>
        <xdr:cNvPr id="522" name="円/楕円 521"/>
        <xdr:cNvSpPr/>
      </xdr:nvSpPr>
      <xdr:spPr>
        <a:xfrm>
          <a:off x="16268700" y="627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123370</xdr:rowOff>
    </xdr:from>
    <xdr:ext cx="469744" cy="259045"/>
    <xdr:sp macro="" textlink="">
      <xdr:nvSpPr>
        <xdr:cNvPr id="523" name="災害復旧事業費該当値テキスト"/>
        <xdr:cNvSpPr txBox="1"/>
      </xdr:nvSpPr>
      <xdr:spPr>
        <a:xfrm>
          <a:off x="16370300" y="612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6114</xdr:rowOff>
    </xdr:from>
    <xdr:to>
      <xdr:col>22</xdr:col>
      <xdr:colOff>415925</xdr:colOff>
      <xdr:row>39</xdr:row>
      <xdr:rowOff>107714</xdr:rowOff>
    </xdr:to>
    <xdr:sp macro="" textlink="">
      <xdr:nvSpPr>
        <xdr:cNvPr id="524" name="円/楕円 523"/>
        <xdr:cNvSpPr/>
      </xdr:nvSpPr>
      <xdr:spPr>
        <a:xfrm>
          <a:off x="15430500" y="66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98841</xdr:rowOff>
    </xdr:from>
    <xdr:ext cx="378565" cy="259045"/>
    <xdr:sp macro="" textlink="">
      <xdr:nvSpPr>
        <xdr:cNvPr id="525" name="テキスト ボックス 524"/>
        <xdr:cNvSpPr txBox="1"/>
      </xdr:nvSpPr>
      <xdr:spPr>
        <a:xfrm>
          <a:off x="15292017" y="678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145070</xdr:rowOff>
    </xdr:from>
    <xdr:to>
      <xdr:col>21</xdr:col>
      <xdr:colOff>212725</xdr:colOff>
      <xdr:row>39</xdr:row>
      <xdr:rowOff>75220</xdr:rowOff>
    </xdr:to>
    <xdr:sp macro="" textlink="">
      <xdr:nvSpPr>
        <xdr:cNvPr id="526" name="円/楕円 525"/>
        <xdr:cNvSpPr/>
      </xdr:nvSpPr>
      <xdr:spPr>
        <a:xfrm>
          <a:off x="14541500" y="66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66347</xdr:rowOff>
    </xdr:from>
    <xdr:ext cx="378565" cy="259045"/>
    <xdr:sp macro="" textlink="">
      <xdr:nvSpPr>
        <xdr:cNvPr id="527" name="テキスト ボックス 526"/>
        <xdr:cNvSpPr txBox="1"/>
      </xdr:nvSpPr>
      <xdr:spPr>
        <a:xfrm>
          <a:off x="14403017" y="675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5787</xdr:rowOff>
    </xdr:from>
    <xdr:to>
      <xdr:col>20</xdr:col>
      <xdr:colOff>9525</xdr:colOff>
      <xdr:row>39</xdr:row>
      <xdr:rowOff>107387</xdr:rowOff>
    </xdr:to>
    <xdr:sp macro="" textlink="">
      <xdr:nvSpPr>
        <xdr:cNvPr id="528" name="円/楕円 527"/>
        <xdr:cNvSpPr/>
      </xdr:nvSpPr>
      <xdr:spPr>
        <a:xfrm>
          <a:off x="13652500" y="669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98514</xdr:rowOff>
    </xdr:from>
    <xdr:ext cx="378565" cy="259045"/>
    <xdr:sp macro="" textlink="">
      <xdr:nvSpPr>
        <xdr:cNvPr id="529" name="テキスト ボックス 528"/>
        <xdr:cNvSpPr txBox="1"/>
      </xdr:nvSpPr>
      <xdr:spPr>
        <a:xfrm>
          <a:off x="13514017" y="6785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127598</xdr:rowOff>
    </xdr:from>
    <xdr:to>
      <xdr:col>18</xdr:col>
      <xdr:colOff>492125</xdr:colOff>
      <xdr:row>39</xdr:row>
      <xdr:rowOff>57748</xdr:rowOff>
    </xdr:to>
    <xdr:sp macro="" textlink="">
      <xdr:nvSpPr>
        <xdr:cNvPr id="530" name="円/楕円 529"/>
        <xdr:cNvSpPr/>
      </xdr:nvSpPr>
      <xdr:spPr>
        <a:xfrm>
          <a:off x="12763500" y="664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48875</xdr:rowOff>
    </xdr:from>
    <xdr:ext cx="378565" cy="259045"/>
    <xdr:sp macro="" textlink="">
      <xdr:nvSpPr>
        <xdr:cNvPr id="531" name="テキスト ボックス 530"/>
        <xdr:cNvSpPr txBox="1"/>
      </xdr:nvSpPr>
      <xdr:spPr>
        <a:xfrm>
          <a:off x="12625017" y="6735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6" name="テキスト ボックス 59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8" name="テキスト ボックス 59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4" name="直線コネクタ 603"/>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5"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6" name="直線コネクタ 605"/>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7"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8" name="直線コネクタ 607"/>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2563</xdr:rowOff>
    </xdr:from>
    <xdr:to>
      <xdr:col>23</xdr:col>
      <xdr:colOff>517525</xdr:colOff>
      <xdr:row>78</xdr:row>
      <xdr:rowOff>14123</xdr:rowOff>
    </xdr:to>
    <xdr:cxnSp macro="">
      <xdr:nvCxnSpPr>
        <xdr:cNvPr id="609" name="直線コネクタ 608"/>
        <xdr:cNvCxnSpPr/>
      </xdr:nvCxnSpPr>
      <xdr:spPr>
        <a:xfrm flipV="1">
          <a:off x="15481300" y="13375663"/>
          <a:ext cx="8382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10"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11" name="フローチャート : 判断 610"/>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11959</xdr:rowOff>
    </xdr:from>
    <xdr:to>
      <xdr:col>22</xdr:col>
      <xdr:colOff>365125</xdr:colOff>
      <xdr:row>78</xdr:row>
      <xdr:rowOff>14123</xdr:rowOff>
    </xdr:to>
    <xdr:cxnSp macro="">
      <xdr:nvCxnSpPr>
        <xdr:cNvPr id="612" name="直線コネクタ 611"/>
        <xdr:cNvCxnSpPr/>
      </xdr:nvCxnSpPr>
      <xdr:spPr>
        <a:xfrm>
          <a:off x="14592300" y="13385059"/>
          <a:ext cx="8890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3" name="フローチャート : 判断 612"/>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36149</xdr:rowOff>
    </xdr:from>
    <xdr:ext cx="534377" cy="259045"/>
    <xdr:sp macro="" textlink="">
      <xdr:nvSpPr>
        <xdr:cNvPr id="614" name="テキスト ボックス 613"/>
        <xdr:cNvSpPr txBox="1"/>
      </xdr:nvSpPr>
      <xdr:spPr>
        <a:xfrm>
          <a:off x="15214111" y="130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11959</xdr:rowOff>
    </xdr:from>
    <xdr:to>
      <xdr:col>21</xdr:col>
      <xdr:colOff>161925</xdr:colOff>
      <xdr:row>78</xdr:row>
      <xdr:rowOff>16889</xdr:rowOff>
    </xdr:to>
    <xdr:cxnSp macro="">
      <xdr:nvCxnSpPr>
        <xdr:cNvPr id="615" name="直線コネクタ 614"/>
        <xdr:cNvCxnSpPr/>
      </xdr:nvCxnSpPr>
      <xdr:spPr>
        <a:xfrm flipV="1">
          <a:off x="13703300" y="13385059"/>
          <a:ext cx="8890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6" name="フローチャート : 判断 615"/>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161025</xdr:rowOff>
    </xdr:from>
    <xdr:ext cx="534377" cy="259045"/>
    <xdr:sp macro="" textlink="">
      <xdr:nvSpPr>
        <xdr:cNvPr id="617" name="テキスト ボックス 616"/>
        <xdr:cNvSpPr txBox="1"/>
      </xdr:nvSpPr>
      <xdr:spPr>
        <a:xfrm>
          <a:off x="14325111" y="130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16073</xdr:rowOff>
    </xdr:from>
    <xdr:to>
      <xdr:col>19</xdr:col>
      <xdr:colOff>644525</xdr:colOff>
      <xdr:row>78</xdr:row>
      <xdr:rowOff>16889</xdr:rowOff>
    </xdr:to>
    <xdr:cxnSp macro="">
      <xdr:nvCxnSpPr>
        <xdr:cNvPr id="618" name="直線コネクタ 617"/>
        <xdr:cNvCxnSpPr/>
      </xdr:nvCxnSpPr>
      <xdr:spPr>
        <a:xfrm>
          <a:off x="12814300" y="13389173"/>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9" name="フローチャート : 判断 618"/>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156819</xdr:rowOff>
    </xdr:from>
    <xdr:ext cx="534377" cy="259045"/>
    <xdr:sp macro="" textlink="">
      <xdr:nvSpPr>
        <xdr:cNvPr id="620" name="テキスト ボックス 619"/>
        <xdr:cNvSpPr txBox="1"/>
      </xdr:nvSpPr>
      <xdr:spPr>
        <a:xfrm>
          <a:off x="13436111" y="130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21" name="フローチャート : 判断 620"/>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158458</xdr:rowOff>
    </xdr:from>
    <xdr:ext cx="534377" cy="259045"/>
    <xdr:sp macro="" textlink="">
      <xdr:nvSpPr>
        <xdr:cNvPr id="622" name="テキスト ボックス 621"/>
        <xdr:cNvSpPr txBox="1"/>
      </xdr:nvSpPr>
      <xdr:spPr>
        <a:xfrm>
          <a:off x="12547111" y="130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123213</xdr:rowOff>
    </xdr:from>
    <xdr:to>
      <xdr:col>23</xdr:col>
      <xdr:colOff>568325</xdr:colOff>
      <xdr:row>78</xdr:row>
      <xdr:rowOff>53363</xdr:rowOff>
    </xdr:to>
    <xdr:sp macro="" textlink="">
      <xdr:nvSpPr>
        <xdr:cNvPr id="628" name="円/楕円 627"/>
        <xdr:cNvSpPr/>
      </xdr:nvSpPr>
      <xdr:spPr>
        <a:xfrm>
          <a:off x="16268700" y="133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49550</xdr:rowOff>
    </xdr:from>
    <xdr:ext cx="534377" cy="259045"/>
    <xdr:sp macro="" textlink="">
      <xdr:nvSpPr>
        <xdr:cNvPr id="629" name="公債費該当値テキスト"/>
        <xdr:cNvSpPr txBox="1"/>
      </xdr:nvSpPr>
      <xdr:spPr>
        <a:xfrm>
          <a:off x="16370300" y="132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27,997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134773</xdr:rowOff>
    </xdr:from>
    <xdr:to>
      <xdr:col>22</xdr:col>
      <xdr:colOff>415925</xdr:colOff>
      <xdr:row>78</xdr:row>
      <xdr:rowOff>64923</xdr:rowOff>
    </xdr:to>
    <xdr:sp macro="" textlink="">
      <xdr:nvSpPr>
        <xdr:cNvPr id="630" name="円/楕円 629"/>
        <xdr:cNvSpPr/>
      </xdr:nvSpPr>
      <xdr:spPr>
        <a:xfrm>
          <a:off x="15430500" y="133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56050</xdr:rowOff>
    </xdr:from>
    <xdr:ext cx="534377" cy="259045"/>
    <xdr:sp macro="" textlink="">
      <xdr:nvSpPr>
        <xdr:cNvPr id="631" name="テキスト ボックス 630"/>
        <xdr:cNvSpPr txBox="1"/>
      </xdr:nvSpPr>
      <xdr:spPr>
        <a:xfrm>
          <a:off x="15214111" y="1342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132609</xdr:rowOff>
    </xdr:from>
    <xdr:to>
      <xdr:col>21</xdr:col>
      <xdr:colOff>212725</xdr:colOff>
      <xdr:row>78</xdr:row>
      <xdr:rowOff>62759</xdr:rowOff>
    </xdr:to>
    <xdr:sp macro="" textlink="">
      <xdr:nvSpPr>
        <xdr:cNvPr id="632" name="円/楕円 631"/>
        <xdr:cNvSpPr/>
      </xdr:nvSpPr>
      <xdr:spPr>
        <a:xfrm>
          <a:off x="14541500" y="133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53886</xdr:rowOff>
    </xdr:from>
    <xdr:ext cx="534377" cy="259045"/>
    <xdr:sp macro="" textlink="">
      <xdr:nvSpPr>
        <xdr:cNvPr id="633" name="テキスト ボックス 632"/>
        <xdr:cNvSpPr txBox="1"/>
      </xdr:nvSpPr>
      <xdr:spPr>
        <a:xfrm>
          <a:off x="14325111" y="1342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137539</xdr:rowOff>
    </xdr:from>
    <xdr:to>
      <xdr:col>20</xdr:col>
      <xdr:colOff>9525</xdr:colOff>
      <xdr:row>78</xdr:row>
      <xdr:rowOff>67689</xdr:rowOff>
    </xdr:to>
    <xdr:sp macro="" textlink="">
      <xdr:nvSpPr>
        <xdr:cNvPr id="634" name="円/楕円 633"/>
        <xdr:cNvSpPr/>
      </xdr:nvSpPr>
      <xdr:spPr>
        <a:xfrm>
          <a:off x="13652500" y="133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58816</xdr:rowOff>
    </xdr:from>
    <xdr:ext cx="534377" cy="259045"/>
    <xdr:sp macro="" textlink="">
      <xdr:nvSpPr>
        <xdr:cNvPr id="635" name="テキスト ボックス 634"/>
        <xdr:cNvSpPr txBox="1"/>
      </xdr:nvSpPr>
      <xdr:spPr>
        <a:xfrm>
          <a:off x="13436111" y="134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136723</xdr:rowOff>
    </xdr:from>
    <xdr:to>
      <xdr:col>18</xdr:col>
      <xdr:colOff>492125</xdr:colOff>
      <xdr:row>78</xdr:row>
      <xdr:rowOff>66873</xdr:rowOff>
    </xdr:to>
    <xdr:sp macro="" textlink="">
      <xdr:nvSpPr>
        <xdr:cNvPr id="636" name="円/楕円 635"/>
        <xdr:cNvSpPr/>
      </xdr:nvSpPr>
      <xdr:spPr>
        <a:xfrm>
          <a:off x="12763500" y="1333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58000</xdr:rowOff>
    </xdr:from>
    <xdr:ext cx="534377" cy="259045"/>
    <xdr:sp macro="" textlink="">
      <xdr:nvSpPr>
        <xdr:cNvPr id="637" name="テキスト ボックス 636"/>
        <xdr:cNvSpPr txBox="1"/>
      </xdr:nvSpPr>
      <xdr:spPr>
        <a:xfrm>
          <a:off x="12547111" y="134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7" name="テキスト ボックス 65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61" name="直線コネクタ 660"/>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2"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3" name="直線コネクタ 662"/>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4"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5" name="直線コネクタ 664"/>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32792</xdr:rowOff>
    </xdr:from>
    <xdr:to>
      <xdr:col>23</xdr:col>
      <xdr:colOff>517525</xdr:colOff>
      <xdr:row>97</xdr:row>
      <xdr:rowOff>141987</xdr:rowOff>
    </xdr:to>
    <xdr:cxnSp macro="">
      <xdr:nvCxnSpPr>
        <xdr:cNvPr id="666" name="直線コネクタ 665"/>
        <xdr:cNvCxnSpPr/>
      </xdr:nvCxnSpPr>
      <xdr:spPr>
        <a:xfrm>
          <a:off x="15481300" y="16663442"/>
          <a:ext cx="838200" cy="10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7"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8" name="フローチャート : 判断 667"/>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32792</xdr:rowOff>
    </xdr:from>
    <xdr:to>
      <xdr:col>22</xdr:col>
      <xdr:colOff>365125</xdr:colOff>
      <xdr:row>97</xdr:row>
      <xdr:rowOff>91312</xdr:rowOff>
    </xdr:to>
    <xdr:cxnSp macro="">
      <xdr:nvCxnSpPr>
        <xdr:cNvPr id="669" name="直線コネクタ 668"/>
        <xdr:cNvCxnSpPr/>
      </xdr:nvCxnSpPr>
      <xdr:spPr>
        <a:xfrm flipV="1">
          <a:off x="14592300" y="16663442"/>
          <a:ext cx="889000" cy="5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70" name="フローチャート : 判断 669"/>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71" name="テキスト ボックス 670"/>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91312</xdr:rowOff>
    </xdr:from>
    <xdr:to>
      <xdr:col>21</xdr:col>
      <xdr:colOff>161925</xdr:colOff>
      <xdr:row>97</xdr:row>
      <xdr:rowOff>133186</xdr:rowOff>
    </xdr:to>
    <xdr:cxnSp macro="">
      <xdr:nvCxnSpPr>
        <xdr:cNvPr id="672" name="直線コネクタ 671"/>
        <xdr:cNvCxnSpPr/>
      </xdr:nvCxnSpPr>
      <xdr:spPr>
        <a:xfrm flipV="1">
          <a:off x="13703300" y="16721962"/>
          <a:ext cx="889000" cy="4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3" name="フローチャート : 判断 672"/>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74" name="テキスト ボックス 673"/>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82435</xdr:rowOff>
    </xdr:from>
    <xdr:to>
      <xdr:col>19</xdr:col>
      <xdr:colOff>644525</xdr:colOff>
      <xdr:row>97</xdr:row>
      <xdr:rowOff>133186</xdr:rowOff>
    </xdr:to>
    <xdr:cxnSp macro="">
      <xdr:nvCxnSpPr>
        <xdr:cNvPr id="675" name="直線コネクタ 674"/>
        <xdr:cNvCxnSpPr/>
      </xdr:nvCxnSpPr>
      <xdr:spPr>
        <a:xfrm>
          <a:off x="12814300" y="16713085"/>
          <a:ext cx="889000" cy="5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6" name="フローチャート : 判断 675"/>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7" name="テキスト ボックス 676"/>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8" name="フローチャート : 判断 677"/>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9" name="テキスト ボックス 678"/>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91187</xdr:rowOff>
    </xdr:from>
    <xdr:to>
      <xdr:col>23</xdr:col>
      <xdr:colOff>568325</xdr:colOff>
      <xdr:row>98</xdr:row>
      <xdr:rowOff>21337</xdr:rowOff>
    </xdr:to>
    <xdr:sp macro="" textlink="">
      <xdr:nvSpPr>
        <xdr:cNvPr id="685" name="円/楕円 684"/>
        <xdr:cNvSpPr/>
      </xdr:nvSpPr>
      <xdr:spPr>
        <a:xfrm>
          <a:off x="16268700" y="1672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69614</xdr:rowOff>
    </xdr:from>
    <xdr:ext cx="469744" cy="259045"/>
    <xdr:sp macro="" textlink="">
      <xdr:nvSpPr>
        <xdr:cNvPr id="686" name="積立金該当値テキスト"/>
        <xdr:cNvSpPr txBox="1"/>
      </xdr:nvSpPr>
      <xdr:spPr>
        <a:xfrm>
          <a:off x="16370300" y="1670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153442</xdr:rowOff>
    </xdr:from>
    <xdr:to>
      <xdr:col>22</xdr:col>
      <xdr:colOff>415925</xdr:colOff>
      <xdr:row>97</xdr:row>
      <xdr:rowOff>83592</xdr:rowOff>
    </xdr:to>
    <xdr:sp macro="" textlink="">
      <xdr:nvSpPr>
        <xdr:cNvPr id="687" name="円/楕円 686"/>
        <xdr:cNvSpPr/>
      </xdr:nvSpPr>
      <xdr:spPr>
        <a:xfrm>
          <a:off x="15430500" y="166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74719</xdr:rowOff>
    </xdr:from>
    <xdr:ext cx="469744" cy="259045"/>
    <xdr:sp macro="" textlink="">
      <xdr:nvSpPr>
        <xdr:cNvPr id="688" name="テキスト ボックス 687"/>
        <xdr:cNvSpPr txBox="1"/>
      </xdr:nvSpPr>
      <xdr:spPr>
        <a:xfrm>
          <a:off x="15246427" y="1670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40512</xdr:rowOff>
    </xdr:from>
    <xdr:to>
      <xdr:col>21</xdr:col>
      <xdr:colOff>212725</xdr:colOff>
      <xdr:row>97</xdr:row>
      <xdr:rowOff>142112</xdr:rowOff>
    </xdr:to>
    <xdr:sp macro="" textlink="">
      <xdr:nvSpPr>
        <xdr:cNvPr id="689" name="円/楕円 688"/>
        <xdr:cNvSpPr/>
      </xdr:nvSpPr>
      <xdr:spPr>
        <a:xfrm>
          <a:off x="14541500" y="166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133239</xdr:rowOff>
    </xdr:from>
    <xdr:ext cx="469744" cy="259045"/>
    <xdr:sp macro="" textlink="">
      <xdr:nvSpPr>
        <xdr:cNvPr id="690" name="テキスト ボックス 689"/>
        <xdr:cNvSpPr txBox="1"/>
      </xdr:nvSpPr>
      <xdr:spPr>
        <a:xfrm>
          <a:off x="14357427" y="1676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82386</xdr:rowOff>
    </xdr:from>
    <xdr:to>
      <xdr:col>20</xdr:col>
      <xdr:colOff>9525</xdr:colOff>
      <xdr:row>98</xdr:row>
      <xdr:rowOff>12536</xdr:rowOff>
    </xdr:to>
    <xdr:sp macro="" textlink="">
      <xdr:nvSpPr>
        <xdr:cNvPr id="691" name="円/楕円 690"/>
        <xdr:cNvSpPr/>
      </xdr:nvSpPr>
      <xdr:spPr>
        <a:xfrm>
          <a:off x="13652500" y="1671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3663</xdr:rowOff>
    </xdr:from>
    <xdr:ext cx="469744" cy="259045"/>
    <xdr:sp macro="" textlink="">
      <xdr:nvSpPr>
        <xdr:cNvPr id="692" name="テキスト ボックス 691"/>
        <xdr:cNvSpPr txBox="1"/>
      </xdr:nvSpPr>
      <xdr:spPr>
        <a:xfrm>
          <a:off x="13468427" y="1680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31635</xdr:rowOff>
    </xdr:from>
    <xdr:to>
      <xdr:col>18</xdr:col>
      <xdr:colOff>492125</xdr:colOff>
      <xdr:row>97</xdr:row>
      <xdr:rowOff>133235</xdr:rowOff>
    </xdr:to>
    <xdr:sp macro="" textlink="">
      <xdr:nvSpPr>
        <xdr:cNvPr id="693" name="円/楕円 692"/>
        <xdr:cNvSpPr/>
      </xdr:nvSpPr>
      <xdr:spPr>
        <a:xfrm>
          <a:off x="12763500" y="166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124362</xdr:rowOff>
    </xdr:from>
    <xdr:ext cx="469744" cy="259045"/>
    <xdr:sp macro="" textlink="">
      <xdr:nvSpPr>
        <xdr:cNvPr id="694" name="テキスト ボックス 693"/>
        <xdr:cNvSpPr txBox="1"/>
      </xdr:nvSpPr>
      <xdr:spPr>
        <a:xfrm>
          <a:off x="12579427" y="1675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8" name="テキスト ボックス 70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0" name="テキスト ボックス 70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2" name="テキスト ボックス 71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4" name="テキスト ボックス 71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6" name="直線コネクタ 715"/>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9"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20" name="直線コネクタ 719"/>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2"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3" name="フローチャート : 判断 722"/>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5" name="フローチャート : 判断 724"/>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6" name="テキスト ボックス 725"/>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8" name="フローチャート : 判断 727"/>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9" name="テキスト ボックス 728"/>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31" name="フローチャート : 判断 730"/>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2" name="テキスト ボックス 731"/>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3" name="フローチャート : 判断 732"/>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4" name="テキスト ボックス 733"/>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0" name="直線コネクタ 75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1" name="テキスト ボックス 76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2" name="直線コネクタ 76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3" name="テキスト ボックス 76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4" name="直線コネクタ 76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5" name="テキスト ボックス 76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6" name="直線コネクタ 76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7" name="テキスト ボックス 76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8" name="直線コネクタ 76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9" name="テキスト ボックス 76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0" name="直線コネクタ 76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1" name="テキスト ボックス 77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5" name="直線コネクタ 774"/>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7" name="直線コネクタ 77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8"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9" name="直線コネクタ 778"/>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43394</xdr:rowOff>
    </xdr:from>
    <xdr:to>
      <xdr:col>32</xdr:col>
      <xdr:colOff>187325</xdr:colOff>
      <xdr:row>59</xdr:row>
      <xdr:rowOff>43492</xdr:rowOff>
    </xdr:to>
    <xdr:cxnSp macro="">
      <xdr:nvCxnSpPr>
        <xdr:cNvPr id="780" name="直線コネクタ 779"/>
        <xdr:cNvCxnSpPr/>
      </xdr:nvCxnSpPr>
      <xdr:spPr>
        <a:xfrm flipV="1">
          <a:off x="21323300" y="10158944"/>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81"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2" name="フローチャート : 判断 781"/>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41631</xdr:rowOff>
    </xdr:from>
    <xdr:to>
      <xdr:col>31</xdr:col>
      <xdr:colOff>34925</xdr:colOff>
      <xdr:row>59</xdr:row>
      <xdr:rowOff>43492</xdr:rowOff>
    </xdr:to>
    <xdr:cxnSp macro="">
      <xdr:nvCxnSpPr>
        <xdr:cNvPr id="783" name="直線コネクタ 782"/>
        <xdr:cNvCxnSpPr/>
      </xdr:nvCxnSpPr>
      <xdr:spPr>
        <a:xfrm>
          <a:off x="20434300" y="10157181"/>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4" name="フローチャート : 判断 783"/>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5" name="テキスト ボックス 784"/>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29287</xdr:rowOff>
    </xdr:from>
    <xdr:to>
      <xdr:col>29</xdr:col>
      <xdr:colOff>517525</xdr:colOff>
      <xdr:row>59</xdr:row>
      <xdr:rowOff>41631</xdr:rowOff>
    </xdr:to>
    <xdr:cxnSp macro="">
      <xdr:nvCxnSpPr>
        <xdr:cNvPr id="786" name="直線コネクタ 785"/>
        <xdr:cNvCxnSpPr/>
      </xdr:nvCxnSpPr>
      <xdr:spPr>
        <a:xfrm>
          <a:off x="19545300" y="10144837"/>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7" name="フローチャート : 判断 786"/>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8" name="テキスト ボックス 787"/>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21024</xdr:rowOff>
    </xdr:from>
    <xdr:to>
      <xdr:col>28</xdr:col>
      <xdr:colOff>314325</xdr:colOff>
      <xdr:row>59</xdr:row>
      <xdr:rowOff>29287</xdr:rowOff>
    </xdr:to>
    <xdr:cxnSp macro="">
      <xdr:nvCxnSpPr>
        <xdr:cNvPr id="789" name="直線コネクタ 788"/>
        <xdr:cNvCxnSpPr/>
      </xdr:nvCxnSpPr>
      <xdr:spPr>
        <a:xfrm>
          <a:off x="18656300" y="10136574"/>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90" name="フローチャート : 判断 789"/>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91" name="テキスト ボックス 790"/>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2" name="フローチャート : 判断 791"/>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3" name="テキスト ボックス 792"/>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164044</xdr:rowOff>
    </xdr:from>
    <xdr:to>
      <xdr:col>32</xdr:col>
      <xdr:colOff>238125</xdr:colOff>
      <xdr:row>59</xdr:row>
      <xdr:rowOff>94194</xdr:rowOff>
    </xdr:to>
    <xdr:sp macro="" textlink="">
      <xdr:nvSpPr>
        <xdr:cNvPr id="799" name="円/楕円 798"/>
        <xdr:cNvSpPr/>
      </xdr:nvSpPr>
      <xdr:spPr>
        <a:xfrm>
          <a:off x="22110700" y="101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78971</xdr:rowOff>
    </xdr:from>
    <xdr:ext cx="469744" cy="259045"/>
    <xdr:sp macro="" textlink="">
      <xdr:nvSpPr>
        <xdr:cNvPr id="800" name="貸付金該当値テキスト"/>
        <xdr:cNvSpPr txBox="1"/>
      </xdr:nvSpPr>
      <xdr:spPr>
        <a:xfrm>
          <a:off x="22212300" y="1002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164142</xdr:rowOff>
    </xdr:from>
    <xdr:to>
      <xdr:col>31</xdr:col>
      <xdr:colOff>85725</xdr:colOff>
      <xdr:row>59</xdr:row>
      <xdr:rowOff>94292</xdr:rowOff>
    </xdr:to>
    <xdr:sp macro="" textlink="">
      <xdr:nvSpPr>
        <xdr:cNvPr id="801" name="円/楕円 800"/>
        <xdr:cNvSpPr/>
      </xdr:nvSpPr>
      <xdr:spPr>
        <a:xfrm>
          <a:off x="21272500" y="101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85419</xdr:rowOff>
    </xdr:from>
    <xdr:ext cx="469744" cy="259045"/>
    <xdr:sp macro="" textlink="">
      <xdr:nvSpPr>
        <xdr:cNvPr id="802" name="テキスト ボックス 801"/>
        <xdr:cNvSpPr txBox="1"/>
      </xdr:nvSpPr>
      <xdr:spPr>
        <a:xfrm>
          <a:off x="21088427" y="1020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162281</xdr:rowOff>
    </xdr:from>
    <xdr:to>
      <xdr:col>29</xdr:col>
      <xdr:colOff>568325</xdr:colOff>
      <xdr:row>59</xdr:row>
      <xdr:rowOff>92431</xdr:rowOff>
    </xdr:to>
    <xdr:sp macro="" textlink="">
      <xdr:nvSpPr>
        <xdr:cNvPr id="803" name="円/楕円 802"/>
        <xdr:cNvSpPr/>
      </xdr:nvSpPr>
      <xdr:spPr>
        <a:xfrm>
          <a:off x="20383500" y="101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83558</xdr:rowOff>
    </xdr:from>
    <xdr:ext cx="469744" cy="259045"/>
    <xdr:sp macro="" textlink="">
      <xdr:nvSpPr>
        <xdr:cNvPr id="804" name="テキスト ボックス 803"/>
        <xdr:cNvSpPr txBox="1"/>
      </xdr:nvSpPr>
      <xdr:spPr>
        <a:xfrm>
          <a:off x="20199427" y="1019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149937</xdr:rowOff>
    </xdr:from>
    <xdr:to>
      <xdr:col>28</xdr:col>
      <xdr:colOff>365125</xdr:colOff>
      <xdr:row>59</xdr:row>
      <xdr:rowOff>80087</xdr:rowOff>
    </xdr:to>
    <xdr:sp macro="" textlink="">
      <xdr:nvSpPr>
        <xdr:cNvPr id="805" name="円/楕円 804"/>
        <xdr:cNvSpPr/>
      </xdr:nvSpPr>
      <xdr:spPr>
        <a:xfrm>
          <a:off x="19494500" y="100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71214</xdr:rowOff>
    </xdr:from>
    <xdr:ext cx="469744" cy="259045"/>
    <xdr:sp macro="" textlink="">
      <xdr:nvSpPr>
        <xdr:cNvPr id="806" name="テキスト ボックス 805"/>
        <xdr:cNvSpPr txBox="1"/>
      </xdr:nvSpPr>
      <xdr:spPr>
        <a:xfrm>
          <a:off x="19310427" y="1018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141674</xdr:rowOff>
    </xdr:from>
    <xdr:to>
      <xdr:col>27</xdr:col>
      <xdr:colOff>161925</xdr:colOff>
      <xdr:row>59</xdr:row>
      <xdr:rowOff>71824</xdr:rowOff>
    </xdr:to>
    <xdr:sp macro="" textlink="">
      <xdr:nvSpPr>
        <xdr:cNvPr id="807" name="円/楕円 806"/>
        <xdr:cNvSpPr/>
      </xdr:nvSpPr>
      <xdr:spPr>
        <a:xfrm>
          <a:off x="18605500" y="100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62951</xdr:rowOff>
    </xdr:from>
    <xdr:ext cx="469744" cy="259045"/>
    <xdr:sp macro="" textlink="">
      <xdr:nvSpPr>
        <xdr:cNvPr id="808" name="テキスト ボックス 807"/>
        <xdr:cNvSpPr txBox="1"/>
      </xdr:nvSpPr>
      <xdr:spPr>
        <a:xfrm>
          <a:off x="18421427" y="1017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9" name="テキスト ボックス 81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1" name="テキスト ボックス 82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9" name="テキスト ボックス 82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1" name="テキスト ボックス 83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3" name="テキスト ボックス 83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5" name="直線コネクタ 834"/>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6"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7" name="直線コネクタ 836"/>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8"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9" name="直線コネクタ 838"/>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67299</xdr:rowOff>
    </xdr:from>
    <xdr:to>
      <xdr:col>32</xdr:col>
      <xdr:colOff>187325</xdr:colOff>
      <xdr:row>74</xdr:row>
      <xdr:rowOff>108023</xdr:rowOff>
    </xdr:to>
    <xdr:cxnSp macro="">
      <xdr:nvCxnSpPr>
        <xdr:cNvPr id="840" name="直線コネクタ 839"/>
        <xdr:cNvCxnSpPr/>
      </xdr:nvCxnSpPr>
      <xdr:spPr>
        <a:xfrm>
          <a:off x="21323300" y="12754599"/>
          <a:ext cx="838200" cy="4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79867</xdr:rowOff>
    </xdr:from>
    <xdr:ext cx="534377" cy="259045"/>
    <xdr:sp macro="" textlink="">
      <xdr:nvSpPr>
        <xdr:cNvPr id="841" name="繰出金平均値テキスト"/>
        <xdr:cNvSpPr txBox="1"/>
      </xdr:nvSpPr>
      <xdr:spPr>
        <a:xfrm>
          <a:off x="22212300" y="1293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2" name="フローチャート : 判断 841"/>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67299</xdr:rowOff>
    </xdr:from>
    <xdr:to>
      <xdr:col>31</xdr:col>
      <xdr:colOff>34925</xdr:colOff>
      <xdr:row>75</xdr:row>
      <xdr:rowOff>54400</xdr:rowOff>
    </xdr:to>
    <xdr:cxnSp macro="">
      <xdr:nvCxnSpPr>
        <xdr:cNvPr id="843" name="直線コネクタ 842"/>
        <xdr:cNvCxnSpPr/>
      </xdr:nvCxnSpPr>
      <xdr:spPr>
        <a:xfrm flipV="1">
          <a:off x="20434300" y="12754599"/>
          <a:ext cx="889000" cy="15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4" name="フローチャート : 判断 843"/>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55537</xdr:rowOff>
    </xdr:from>
    <xdr:ext cx="534377" cy="259045"/>
    <xdr:sp macro="" textlink="">
      <xdr:nvSpPr>
        <xdr:cNvPr id="845" name="テキスト ボックス 844"/>
        <xdr:cNvSpPr txBox="1"/>
      </xdr:nvSpPr>
      <xdr:spPr>
        <a:xfrm>
          <a:off x="21056111" y="130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54400</xdr:rowOff>
    </xdr:from>
    <xdr:to>
      <xdr:col>29</xdr:col>
      <xdr:colOff>517525</xdr:colOff>
      <xdr:row>75</xdr:row>
      <xdr:rowOff>92217</xdr:rowOff>
    </xdr:to>
    <xdr:cxnSp macro="">
      <xdr:nvCxnSpPr>
        <xdr:cNvPr id="846" name="直線コネクタ 845"/>
        <xdr:cNvCxnSpPr/>
      </xdr:nvCxnSpPr>
      <xdr:spPr>
        <a:xfrm flipV="1">
          <a:off x="19545300" y="12913150"/>
          <a:ext cx="889000" cy="3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7" name="フローチャート : 判断 846"/>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12104</xdr:rowOff>
    </xdr:from>
    <xdr:ext cx="534377" cy="259045"/>
    <xdr:sp macro="" textlink="">
      <xdr:nvSpPr>
        <xdr:cNvPr id="848" name="テキスト ボックス 847"/>
        <xdr:cNvSpPr txBox="1"/>
      </xdr:nvSpPr>
      <xdr:spPr>
        <a:xfrm>
          <a:off x="20167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75202</xdr:rowOff>
    </xdr:from>
    <xdr:to>
      <xdr:col>28</xdr:col>
      <xdr:colOff>314325</xdr:colOff>
      <xdr:row>75</xdr:row>
      <xdr:rowOff>92217</xdr:rowOff>
    </xdr:to>
    <xdr:cxnSp macro="">
      <xdr:nvCxnSpPr>
        <xdr:cNvPr id="849" name="直線コネクタ 848"/>
        <xdr:cNvCxnSpPr/>
      </xdr:nvCxnSpPr>
      <xdr:spPr>
        <a:xfrm>
          <a:off x="18656300" y="12933952"/>
          <a:ext cx="889000" cy="1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50" name="フローチャート : 判断 849"/>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51" name="テキスト ボックス 850"/>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2" name="フローチャート : 判断 851"/>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69776</xdr:rowOff>
    </xdr:from>
    <xdr:ext cx="534377" cy="259045"/>
    <xdr:sp macro="" textlink="">
      <xdr:nvSpPr>
        <xdr:cNvPr id="853" name="テキスト ボックス 852"/>
        <xdr:cNvSpPr txBox="1"/>
      </xdr:nvSpPr>
      <xdr:spPr>
        <a:xfrm>
          <a:off x="18389111" y="130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57223</xdr:rowOff>
    </xdr:from>
    <xdr:to>
      <xdr:col>32</xdr:col>
      <xdr:colOff>238125</xdr:colOff>
      <xdr:row>74</xdr:row>
      <xdr:rowOff>158823</xdr:rowOff>
    </xdr:to>
    <xdr:sp macro="" textlink="">
      <xdr:nvSpPr>
        <xdr:cNvPr id="859" name="円/楕円 858"/>
        <xdr:cNvSpPr/>
      </xdr:nvSpPr>
      <xdr:spPr>
        <a:xfrm>
          <a:off x="22110700" y="1274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80100</xdr:rowOff>
    </xdr:from>
    <xdr:ext cx="534377" cy="259045"/>
    <xdr:sp macro="" textlink="">
      <xdr:nvSpPr>
        <xdr:cNvPr id="860" name="繰出金該当値テキスト"/>
        <xdr:cNvSpPr txBox="1"/>
      </xdr:nvSpPr>
      <xdr:spPr>
        <a:xfrm>
          <a:off x="22212300" y="1259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45,970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16499</xdr:rowOff>
    </xdr:from>
    <xdr:to>
      <xdr:col>31</xdr:col>
      <xdr:colOff>85725</xdr:colOff>
      <xdr:row>74</xdr:row>
      <xdr:rowOff>118099</xdr:rowOff>
    </xdr:to>
    <xdr:sp macro="" textlink="">
      <xdr:nvSpPr>
        <xdr:cNvPr id="861" name="円/楕円 860"/>
        <xdr:cNvSpPr/>
      </xdr:nvSpPr>
      <xdr:spPr>
        <a:xfrm>
          <a:off x="21272500" y="127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134626</xdr:rowOff>
    </xdr:from>
    <xdr:ext cx="534377" cy="259045"/>
    <xdr:sp macro="" textlink="">
      <xdr:nvSpPr>
        <xdr:cNvPr id="862" name="テキスト ボックス 861"/>
        <xdr:cNvSpPr txBox="1"/>
      </xdr:nvSpPr>
      <xdr:spPr>
        <a:xfrm>
          <a:off x="21056111" y="1247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3600</xdr:rowOff>
    </xdr:from>
    <xdr:to>
      <xdr:col>29</xdr:col>
      <xdr:colOff>568325</xdr:colOff>
      <xdr:row>75</xdr:row>
      <xdr:rowOff>105200</xdr:rowOff>
    </xdr:to>
    <xdr:sp macro="" textlink="">
      <xdr:nvSpPr>
        <xdr:cNvPr id="863" name="円/楕円 862"/>
        <xdr:cNvSpPr/>
      </xdr:nvSpPr>
      <xdr:spPr>
        <a:xfrm>
          <a:off x="20383500" y="128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121727</xdr:rowOff>
    </xdr:from>
    <xdr:ext cx="534377" cy="259045"/>
    <xdr:sp macro="" textlink="">
      <xdr:nvSpPr>
        <xdr:cNvPr id="864" name="テキスト ボックス 863"/>
        <xdr:cNvSpPr txBox="1"/>
      </xdr:nvSpPr>
      <xdr:spPr>
        <a:xfrm>
          <a:off x="20167111" y="126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41417</xdr:rowOff>
    </xdr:from>
    <xdr:to>
      <xdr:col>28</xdr:col>
      <xdr:colOff>365125</xdr:colOff>
      <xdr:row>75</xdr:row>
      <xdr:rowOff>143017</xdr:rowOff>
    </xdr:to>
    <xdr:sp macro="" textlink="">
      <xdr:nvSpPr>
        <xdr:cNvPr id="865" name="円/楕円 864"/>
        <xdr:cNvSpPr/>
      </xdr:nvSpPr>
      <xdr:spPr>
        <a:xfrm>
          <a:off x="19494500" y="1290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159544</xdr:rowOff>
    </xdr:from>
    <xdr:ext cx="534377" cy="259045"/>
    <xdr:sp macro="" textlink="">
      <xdr:nvSpPr>
        <xdr:cNvPr id="866" name="テキスト ボックス 865"/>
        <xdr:cNvSpPr txBox="1"/>
      </xdr:nvSpPr>
      <xdr:spPr>
        <a:xfrm>
          <a:off x="19278111" y="126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41,204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24402</xdr:rowOff>
    </xdr:from>
    <xdr:to>
      <xdr:col>27</xdr:col>
      <xdr:colOff>161925</xdr:colOff>
      <xdr:row>75</xdr:row>
      <xdr:rowOff>126002</xdr:rowOff>
    </xdr:to>
    <xdr:sp macro="" textlink="">
      <xdr:nvSpPr>
        <xdr:cNvPr id="867" name="円/楕円 866"/>
        <xdr:cNvSpPr/>
      </xdr:nvSpPr>
      <xdr:spPr>
        <a:xfrm>
          <a:off x="18605500" y="128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142529</xdr:rowOff>
    </xdr:from>
    <xdr:ext cx="534377" cy="259045"/>
    <xdr:sp macro="" textlink="">
      <xdr:nvSpPr>
        <xdr:cNvPr id="868" name="テキスト ボックス 867"/>
        <xdr:cNvSpPr txBox="1"/>
      </xdr:nvSpPr>
      <xdr:spPr>
        <a:xfrm>
          <a:off x="18389111" y="126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9" name="フローチャート :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1" name="フローチャート :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2" name="テキスト ボックス 90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4" name="フローチャート :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5" name="テキスト ボックス 90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7" name="フローチャート : 判断 90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8" name="テキスト ボックス 90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9" name="フローチャート : 判断 908"/>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10" name="テキスト ボックス 909"/>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6" name="円/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8" name="円/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9" name="テキスト ボックス 91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0" name="円/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1" name="テキスト ボックス 92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2" name="円/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3" name="テキスト ボックス 92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4" name="円/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5" name="テキスト ボックス 924"/>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３９２，８７２円となっている。主な構成項目である扶助費は、住民一人当たり１４８，９９４円となっており、平成２４年度から年間平均約４，６００円程度で増加してきている。類似団体平均と比べて高い水準にある。本市において生活保護受給率の高さ、障がい者施策の給付費が一因となっている。</a:t>
          </a:r>
        </a:p>
        <a:p>
          <a:r>
            <a:rPr kumimoji="1" lang="ja-JP" altLang="en-US" sz="1300">
              <a:latin typeface="ＭＳ Ｐゴシック"/>
            </a:rPr>
            <a:t>　物件費については、住民一人当たり４０，３０９円となっており平成２４年度から約８，２００円の増となっているが、全国平均・大分県平均と比べても非常に良好な数字となっている。また、類似団体内においても最低額となっているため、今後も物件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大分県別府市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119,741
115,594
125.34
48,055,487
47,042,940
590,557
24,696,254
33,696,325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142748</xdr:rowOff>
    </xdr:from>
    <xdr:to>
      <xdr:col>6</xdr:col>
      <xdr:colOff>511175</xdr:colOff>
      <xdr:row>34</xdr:row>
      <xdr:rowOff>138938</xdr:rowOff>
    </xdr:to>
    <xdr:cxnSp macro="">
      <xdr:nvCxnSpPr>
        <xdr:cNvPr id="61" name="直線コネクタ 60"/>
        <xdr:cNvCxnSpPr/>
      </xdr:nvCxnSpPr>
      <xdr:spPr>
        <a:xfrm>
          <a:off x="3797300" y="5800598"/>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142748</xdr:rowOff>
    </xdr:from>
    <xdr:to>
      <xdr:col>5</xdr:col>
      <xdr:colOff>358775</xdr:colOff>
      <xdr:row>34</xdr:row>
      <xdr:rowOff>17018</xdr:rowOff>
    </xdr:to>
    <xdr:cxnSp macro="">
      <xdr:nvCxnSpPr>
        <xdr:cNvPr id="64" name="直線コネクタ 63"/>
        <xdr:cNvCxnSpPr/>
      </xdr:nvCxnSpPr>
      <xdr:spPr>
        <a:xfrm flipV="1">
          <a:off x="2908300" y="58005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100093</xdr:rowOff>
    </xdr:from>
    <xdr:ext cx="469744" cy="259045"/>
    <xdr:sp macro="" textlink="">
      <xdr:nvSpPr>
        <xdr:cNvPr id="66" name="テキスト ボックス 65"/>
        <xdr:cNvSpPr txBox="1"/>
      </xdr:nvSpPr>
      <xdr:spPr>
        <a:xfrm>
          <a:off x="3562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17018</xdr:rowOff>
    </xdr:from>
    <xdr:to>
      <xdr:col>4</xdr:col>
      <xdr:colOff>155575</xdr:colOff>
      <xdr:row>34</xdr:row>
      <xdr:rowOff>28448</xdr:rowOff>
    </xdr:to>
    <xdr:cxnSp macro="">
      <xdr:nvCxnSpPr>
        <xdr:cNvPr id="67" name="直線コネクタ 66"/>
        <xdr:cNvCxnSpPr/>
      </xdr:nvCxnSpPr>
      <xdr:spPr>
        <a:xfrm flipV="1">
          <a:off x="2019300" y="58463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9" name="テキスト ボックス 68"/>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23876</xdr:rowOff>
    </xdr:from>
    <xdr:to>
      <xdr:col>2</xdr:col>
      <xdr:colOff>638175</xdr:colOff>
      <xdr:row>34</xdr:row>
      <xdr:rowOff>28448</xdr:rowOff>
    </xdr:to>
    <xdr:cxnSp macro="">
      <xdr:nvCxnSpPr>
        <xdr:cNvPr id="70" name="直線コネクタ 69"/>
        <xdr:cNvCxnSpPr/>
      </xdr:nvCxnSpPr>
      <xdr:spPr>
        <a:xfrm>
          <a:off x="1130300" y="5853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76471</xdr:rowOff>
    </xdr:from>
    <xdr:ext cx="469744" cy="259045"/>
    <xdr:sp macro="" textlink="">
      <xdr:nvSpPr>
        <xdr:cNvPr id="74" name="テキスト ボックス 73"/>
        <xdr:cNvSpPr txBox="1"/>
      </xdr:nvSpPr>
      <xdr:spPr>
        <a:xfrm>
          <a:off x="895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88138</xdr:rowOff>
    </xdr:from>
    <xdr:to>
      <xdr:col>6</xdr:col>
      <xdr:colOff>561975</xdr:colOff>
      <xdr:row>35</xdr:row>
      <xdr:rowOff>18288</xdr:rowOff>
    </xdr:to>
    <xdr:sp macro="" textlink="">
      <xdr:nvSpPr>
        <xdr:cNvPr id="80" name="円/楕円 79"/>
        <xdr:cNvSpPr/>
      </xdr:nvSpPr>
      <xdr:spPr>
        <a:xfrm>
          <a:off x="4584700" y="59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111015</xdr:rowOff>
    </xdr:from>
    <xdr:ext cx="469744" cy="259045"/>
    <xdr:sp macro="" textlink="">
      <xdr:nvSpPr>
        <xdr:cNvPr id="81" name="議会費該当値テキスト"/>
        <xdr:cNvSpPr txBox="1"/>
      </xdr:nvSpPr>
      <xdr:spPr>
        <a:xfrm>
          <a:off x="4686300"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91948</xdr:rowOff>
    </xdr:from>
    <xdr:to>
      <xdr:col>5</xdr:col>
      <xdr:colOff>409575</xdr:colOff>
      <xdr:row>34</xdr:row>
      <xdr:rowOff>22098</xdr:rowOff>
    </xdr:to>
    <xdr:sp macro="" textlink="">
      <xdr:nvSpPr>
        <xdr:cNvPr id="82" name="円/楕円 81"/>
        <xdr:cNvSpPr/>
      </xdr:nvSpPr>
      <xdr:spPr>
        <a:xfrm>
          <a:off x="3746500" y="574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38625</xdr:rowOff>
    </xdr:from>
    <xdr:ext cx="469744" cy="259045"/>
    <xdr:sp macro="" textlink="">
      <xdr:nvSpPr>
        <xdr:cNvPr id="83" name="テキスト ボックス 82"/>
        <xdr:cNvSpPr txBox="1"/>
      </xdr:nvSpPr>
      <xdr:spPr>
        <a:xfrm>
          <a:off x="3562427" y="55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137668</xdr:rowOff>
    </xdr:from>
    <xdr:to>
      <xdr:col>4</xdr:col>
      <xdr:colOff>206375</xdr:colOff>
      <xdr:row>34</xdr:row>
      <xdr:rowOff>67818</xdr:rowOff>
    </xdr:to>
    <xdr:sp macro="" textlink="">
      <xdr:nvSpPr>
        <xdr:cNvPr id="84" name="円/楕円 83"/>
        <xdr:cNvSpPr/>
      </xdr:nvSpPr>
      <xdr:spPr>
        <a:xfrm>
          <a:off x="2857500" y="57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84345</xdr:rowOff>
    </xdr:from>
    <xdr:ext cx="469744" cy="259045"/>
    <xdr:sp macro="" textlink="">
      <xdr:nvSpPr>
        <xdr:cNvPr id="85" name="テキスト ボックス 84"/>
        <xdr:cNvSpPr txBox="1"/>
      </xdr:nvSpPr>
      <xdr:spPr>
        <a:xfrm>
          <a:off x="2673427" y="557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149098</xdr:rowOff>
    </xdr:from>
    <xdr:to>
      <xdr:col>3</xdr:col>
      <xdr:colOff>3175</xdr:colOff>
      <xdr:row>34</xdr:row>
      <xdr:rowOff>79248</xdr:rowOff>
    </xdr:to>
    <xdr:sp macro="" textlink="">
      <xdr:nvSpPr>
        <xdr:cNvPr id="86" name="円/楕円 85"/>
        <xdr:cNvSpPr/>
      </xdr:nvSpPr>
      <xdr:spPr>
        <a:xfrm>
          <a:off x="1968500" y="580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95775</xdr:rowOff>
    </xdr:from>
    <xdr:ext cx="469744" cy="259045"/>
    <xdr:sp macro="" textlink="">
      <xdr:nvSpPr>
        <xdr:cNvPr id="87" name="テキスト ボックス 86"/>
        <xdr:cNvSpPr txBox="1"/>
      </xdr:nvSpPr>
      <xdr:spPr>
        <a:xfrm>
          <a:off x="1784427" y="558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144526</xdr:rowOff>
    </xdr:from>
    <xdr:to>
      <xdr:col>1</xdr:col>
      <xdr:colOff>485775</xdr:colOff>
      <xdr:row>34</xdr:row>
      <xdr:rowOff>74676</xdr:rowOff>
    </xdr:to>
    <xdr:sp macro="" textlink="">
      <xdr:nvSpPr>
        <xdr:cNvPr id="88" name="円/楕円 87"/>
        <xdr:cNvSpPr/>
      </xdr:nvSpPr>
      <xdr:spPr>
        <a:xfrm>
          <a:off x="1079500" y="58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91203</xdr:rowOff>
    </xdr:from>
    <xdr:ext cx="469744" cy="259045"/>
    <xdr:sp macro="" textlink="">
      <xdr:nvSpPr>
        <xdr:cNvPr id="89" name="テキスト ボックス 88"/>
        <xdr:cNvSpPr txBox="1"/>
      </xdr:nvSpPr>
      <xdr:spPr>
        <a:xfrm>
          <a:off x="895427" y="557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117869</xdr:rowOff>
    </xdr:from>
    <xdr:to>
      <xdr:col>6</xdr:col>
      <xdr:colOff>511175</xdr:colOff>
      <xdr:row>56</xdr:row>
      <xdr:rowOff>139281</xdr:rowOff>
    </xdr:to>
    <xdr:cxnSp macro="">
      <xdr:nvCxnSpPr>
        <xdr:cNvPr id="119" name="直線コネクタ 118"/>
        <xdr:cNvCxnSpPr/>
      </xdr:nvCxnSpPr>
      <xdr:spPr>
        <a:xfrm flipV="1">
          <a:off x="3797300" y="9719069"/>
          <a:ext cx="8382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139281</xdr:rowOff>
    </xdr:from>
    <xdr:to>
      <xdr:col>5</xdr:col>
      <xdr:colOff>358775</xdr:colOff>
      <xdr:row>57</xdr:row>
      <xdr:rowOff>25876</xdr:rowOff>
    </xdr:to>
    <xdr:cxnSp macro="">
      <xdr:nvCxnSpPr>
        <xdr:cNvPr id="122" name="直線コネクタ 121"/>
        <xdr:cNvCxnSpPr/>
      </xdr:nvCxnSpPr>
      <xdr:spPr>
        <a:xfrm flipV="1">
          <a:off x="2908300" y="9740481"/>
          <a:ext cx="889000" cy="5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12618</xdr:rowOff>
    </xdr:from>
    <xdr:to>
      <xdr:col>4</xdr:col>
      <xdr:colOff>155575</xdr:colOff>
      <xdr:row>57</xdr:row>
      <xdr:rowOff>25876</xdr:rowOff>
    </xdr:to>
    <xdr:cxnSp macro="">
      <xdr:nvCxnSpPr>
        <xdr:cNvPr id="125" name="直線コネクタ 124"/>
        <xdr:cNvCxnSpPr/>
      </xdr:nvCxnSpPr>
      <xdr:spPr>
        <a:xfrm>
          <a:off x="2019300" y="9785268"/>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138976</xdr:rowOff>
    </xdr:from>
    <xdr:to>
      <xdr:col>2</xdr:col>
      <xdr:colOff>638175</xdr:colOff>
      <xdr:row>57</xdr:row>
      <xdr:rowOff>12618</xdr:rowOff>
    </xdr:to>
    <xdr:cxnSp macro="">
      <xdr:nvCxnSpPr>
        <xdr:cNvPr id="128" name="直線コネクタ 127"/>
        <xdr:cNvCxnSpPr/>
      </xdr:nvCxnSpPr>
      <xdr:spPr>
        <a:xfrm>
          <a:off x="1130300" y="9740176"/>
          <a:ext cx="889000" cy="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67069</xdr:rowOff>
    </xdr:from>
    <xdr:to>
      <xdr:col>6</xdr:col>
      <xdr:colOff>561975</xdr:colOff>
      <xdr:row>56</xdr:row>
      <xdr:rowOff>168669</xdr:rowOff>
    </xdr:to>
    <xdr:sp macro="" textlink="">
      <xdr:nvSpPr>
        <xdr:cNvPr id="138" name="円/楕円 137"/>
        <xdr:cNvSpPr/>
      </xdr:nvSpPr>
      <xdr:spPr>
        <a:xfrm>
          <a:off x="4584700" y="96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45496</xdr:rowOff>
    </xdr:from>
    <xdr:ext cx="534377" cy="259045"/>
    <xdr:sp macro="" textlink="">
      <xdr:nvSpPr>
        <xdr:cNvPr id="139" name="総務費該当値テキスト"/>
        <xdr:cNvSpPr txBox="1"/>
      </xdr:nvSpPr>
      <xdr:spPr>
        <a:xfrm>
          <a:off x="4686300" y="964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43,146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88481</xdr:rowOff>
    </xdr:from>
    <xdr:to>
      <xdr:col>5</xdr:col>
      <xdr:colOff>409575</xdr:colOff>
      <xdr:row>57</xdr:row>
      <xdr:rowOff>18631</xdr:rowOff>
    </xdr:to>
    <xdr:sp macro="" textlink="">
      <xdr:nvSpPr>
        <xdr:cNvPr id="140" name="円/楕円 139"/>
        <xdr:cNvSpPr/>
      </xdr:nvSpPr>
      <xdr:spPr>
        <a:xfrm>
          <a:off x="3746500" y="968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9758</xdr:rowOff>
    </xdr:from>
    <xdr:ext cx="534377" cy="259045"/>
    <xdr:sp macro="" textlink="">
      <xdr:nvSpPr>
        <xdr:cNvPr id="141" name="テキスト ボックス 140"/>
        <xdr:cNvSpPr txBox="1"/>
      </xdr:nvSpPr>
      <xdr:spPr>
        <a:xfrm>
          <a:off x="3530111" y="978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146526</xdr:rowOff>
    </xdr:from>
    <xdr:to>
      <xdr:col>4</xdr:col>
      <xdr:colOff>206375</xdr:colOff>
      <xdr:row>57</xdr:row>
      <xdr:rowOff>76676</xdr:rowOff>
    </xdr:to>
    <xdr:sp macro="" textlink="">
      <xdr:nvSpPr>
        <xdr:cNvPr id="142" name="円/楕円 141"/>
        <xdr:cNvSpPr/>
      </xdr:nvSpPr>
      <xdr:spPr>
        <a:xfrm>
          <a:off x="2857500" y="97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67803</xdr:rowOff>
    </xdr:from>
    <xdr:ext cx="534377" cy="259045"/>
    <xdr:sp macro="" textlink="">
      <xdr:nvSpPr>
        <xdr:cNvPr id="143" name="テキスト ボックス 142"/>
        <xdr:cNvSpPr txBox="1"/>
      </xdr:nvSpPr>
      <xdr:spPr>
        <a:xfrm>
          <a:off x="2641111" y="98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133268</xdr:rowOff>
    </xdr:from>
    <xdr:to>
      <xdr:col>3</xdr:col>
      <xdr:colOff>3175</xdr:colOff>
      <xdr:row>57</xdr:row>
      <xdr:rowOff>63418</xdr:rowOff>
    </xdr:to>
    <xdr:sp macro="" textlink="">
      <xdr:nvSpPr>
        <xdr:cNvPr id="144" name="円/楕円 143"/>
        <xdr:cNvSpPr/>
      </xdr:nvSpPr>
      <xdr:spPr>
        <a:xfrm>
          <a:off x="1968500" y="97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54545</xdr:rowOff>
    </xdr:from>
    <xdr:ext cx="534377" cy="259045"/>
    <xdr:sp macro="" textlink="">
      <xdr:nvSpPr>
        <xdr:cNvPr id="145" name="テキスト ボックス 144"/>
        <xdr:cNvSpPr txBox="1"/>
      </xdr:nvSpPr>
      <xdr:spPr>
        <a:xfrm>
          <a:off x="1752111" y="98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88176</xdr:rowOff>
    </xdr:from>
    <xdr:to>
      <xdr:col>1</xdr:col>
      <xdr:colOff>485775</xdr:colOff>
      <xdr:row>57</xdr:row>
      <xdr:rowOff>18326</xdr:rowOff>
    </xdr:to>
    <xdr:sp macro="" textlink="">
      <xdr:nvSpPr>
        <xdr:cNvPr id="146" name="円/楕円 145"/>
        <xdr:cNvSpPr/>
      </xdr:nvSpPr>
      <xdr:spPr>
        <a:xfrm>
          <a:off x="1079500" y="968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9453</xdr:rowOff>
    </xdr:from>
    <xdr:ext cx="534377" cy="259045"/>
    <xdr:sp macro="" textlink="">
      <xdr:nvSpPr>
        <xdr:cNvPr id="147" name="テキスト ボックス 146"/>
        <xdr:cNvSpPr txBox="1"/>
      </xdr:nvSpPr>
      <xdr:spPr>
        <a:xfrm>
          <a:off x="863111" y="978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162037</xdr:rowOff>
    </xdr:from>
    <xdr:to>
      <xdr:col>6</xdr:col>
      <xdr:colOff>511175</xdr:colOff>
      <xdr:row>72</xdr:row>
      <xdr:rowOff>73569</xdr:rowOff>
    </xdr:to>
    <xdr:cxnSp macro="">
      <xdr:nvCxnSpPr>
        <xdr:cNvPr id="179" name="直線コネクタ 178"/>
        <xdr:cNvCxnSpPr/>
      </xdr:nvCxnSpPr>
      <xdr:spPr>
        <a:xfrm flipV="1">
          <a:off x="3797300" y="12334987"/>
          <a:ext cx="838200" cy="8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2035</xdr:rowOff>
    </xdr:from>
    <xdr:ext cx="599010" cy="259045"/>
    <xdr:sp macro="" textlink="">
      <xdr:nvSpPr>
        <xdr:cNvPr id="180" name="民生費平均値テキスト"/>
        <xdr:cNvSpPr txBox="1"/>
      </xdr:nvSpPr>
      <xdr:spPr>
        <a:xfrm>
          <a:off x="4686300" y="1286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73569</xdr:rowOff>
    </xdr:from>
    <xdr:to>
      <xdr:col>5</xdr:col>
      <xdr:colOff>358775</xdr:colOff>
      <xdr:row>72</xdr:row>
      <xdr:rowOff>98944</xdr:rowOff>
    </xdr:to>
    <xdr:cxnSp macro="">
      <xdr:nvCxnSpPr>
        <xdr:cNvPr id="182" name="直線コネクタ 181"/>
        <xdr:cNvCxnSpPr/>
      </xdr:nvCxnSpPr>
      <xdr:spPr>
        <a:xfrm flipV="1">
          <a:off x="2908300" y="12417969"/>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72965</xdr:rowOff>
    </xdr:from>
    <xdr:ext cx="599010" cy="259045"/>
    <xdr:sp macro="" textlink="">
      <xdr:nvSpPr>
        <xdr:cNvPr id="184" name="テキスト ボックス 183"/>
        <xdr:cNvSpPr txBox="1"/>
      </xdr:nvSpPr>
      <xdr:spPr>
        <a:xfrm>
          <a:off x="3497794"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98944</xdr:rowOff>
    </xdr:from>
    <xdr:to>
      <xdr:col>4</xdr:col>
      <xdr:colOff>155575</xdr:colOff>
      <xdr:row>73</xdr:row>
      <xdr:rowOff>90584</xdr:rowOff>
    </xdr:to>
    <xdr:cxnSp macro="">
      <xdr:nvCxnSpPr>
        <xdr:cNvPr id="185" name="直線コネクタ 184"/>
        <xdr:cNvCxnSpPr/>
      </xdr:nvCxnSpPr>
      <xdr:spPr>
        <a:xfrm flipV="1">
          <a:off x="2019300" y="12443344"/>
          <a:ext cx="889000" cy="16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95913</xdr:rowOff>
    </xdr:from>
    <xdr:ext cx="599010" cy="259045"/>
    <xdr:sp macro="" textlink="">
      <xdr:nvSpPr>
        <xdr:cNvPr id="187" name="テキスト ボックス 186"/>
        <xdr:cNvSpPr txBox="1"/>
      </xdr:nvSpPr>
      <xdr:spPr>
        <a:xfrm>
          <a:off x="2608794"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63609</xdr:rowOff>
    </xdr:from>
    <xdr:to>
      <xdr:col>2</xdr:col>
      <xdr:colOff>638175</xdr:colOff>
      <xdr:row>73</xdr:row>
      <xdr:rowOff>90584</xdr:rowOff>
    </xdr:to>
    <xdr:cxnSp macro="">
      <xdr:nvCxnSpPr>
        <xdr:cNvPr id="188" name="直線コネクタ 187"/>
        <xdr:cNvCxnSpPr/>
      </xdr:nvCxnSpPr>
      <xdr:spPr>
        <a:xfrm>
          <a:off x="1130300" y="12579459"/>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26049</xdr:rowOff>
    </xdr:from>
    <xdr:ext cx="599010" cy="259045"/>
    <xdr:sp macro="" textlink="">
      <xdr:nvSpPr>
        <xdr:cNvPr id="190" name="テキスト ボックス 189"/>
        <xdr:cNvSpPr txBox="1"/>
      </xdr:nvSpPr>
      <xdr:spPr>
        <a:xfrm>
          <a:off x="1719794"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49040</xdr:rowOff>
    </xdr:from>
    <xdr:ext cx="599010" cy="259045"/>
    <xdr:sp macro="" textlink="">
      <xdr:nvSpPr>
        <xdr:cNvPr id="192" name="テキスト ボックス 191"/>
        <xdr:cNvSpPr txBox="1"/>
      </xdr:nvSpPr>
      <xdr:spPr>
        <a:xfrm>
          <a:off x="830794" y="132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111237</xdr:rowOff>
    </xdr:from>
    <xdr:to>
      <xdr:col>6</xdr:col>
      <xdr:colOff>561975</xdr:colOff>
      <xdr:row>72</xdr:row>
      <xdr:rowOff>41387</xdr:rowOff>
    </xdr:to>
    <xdr:sp macro="" textlink="">
      <xdr:nvSpPr>
        <xdr:cNvPr id="198" name="円/楕円 197"/>
        <xdr:cNvSpPr/>
      </xdr:nvSpPr>
      <xdr:spPr>
        <a:xfrm>
          <a:off x="4584700" y="122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134114</xdr:rowOff>
    </xdr:from>
    <xdr:ext cx="599010" cy="259045"/>
    <xdr:sp macro="" textlink="">
      <xdr:nvSpPr>
        <xdr:cNvPr id="199" name="民生費該当値テキスト"/>
        <xdr:cNvSpPr txBox="1"/>
      </xdr:nvSpPr>
      <xdr:spPr>
        <a:xfrm>
          <a:off x="4686300" y="1213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210,198</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22769</xdr:rowOff>
    </xdr:from>
    <xdr:to>
      <xdr:col>5</xdr:col>
      <xdr:colOff>409575</xdr:colOff>
      <xdr:row>72</xdr:row>
      <xdr:rowOff>124369</xdr:rowOff>
    </xdr:to>
    <xdr:sp macro="" textlink="">
      <xdr:nvSpPr>
        <xdr:cNvPr id="200" name="円/楕円 199"/>
        <xdr:cNvSpPr/>
      </xdr:nvSpPr>
      <xdr:spPr>
        <a:xfrm>
          <a:off x="3746500" y="12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140896</xdr:rowOff>
    </xdr:from>
    <xdr:ext cx="599010" cy="259045"/>
    <xdr:sp macro="" textlink="">
      <xdr:nvSpPr>
        <xdr:cNvPr id="201" name="テキスト ボックス 200"/>
        <xdr:cNvSpPr txBox="1"/>
      </xdr:nvSpPr>
      <xdr:spPr>
        <a:xfrm>
          <a:off x="3497794" y="1214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202,575</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48144</xdr:rowOff>
    </xdr:from>
    <xdr:to>
      <xdr:col>4</xdr:col>
      <xdr:colOff>206375</xdr:colOff>
      <xdr:row>72</xdr:row>
      <xdr:rowOff>149744</xdr:rowOff>
    </xdr:to>
    <xdr:sp macro="" textlink="">
      <xdr:nvSpPr>
        <xdr:cNvPr id="202" name="円/楕円 201"/>
        <xdr:cNvSpPr/>
      </xdr:nvSpPr>
      <xdr:spPr>
        <a:xfrm>
          <a:off x="2857500" y="123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166271</xdr:rowOff>
    </xdr:from>
    <xdr:ext cx="599010" cy="259045"/>
    <xdr:sp macro="" textlink="">
      <xdr:nvSpPr>
        <xdr:cNvPr id="203" name="テキスト ボックス 202"/>
        <xdr:cNvSpPr txBox="1"/>
      </xdr:nvSpPr>
      <xdr:spPr>
        <a:xfrm>
          <a:off x="2608794" y="1216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200,244</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39784</xdr:rowOff>
    </xdr:from>
    <xdr:to>
      <xdr:col>3</xdr:col>
      <xdr:colOff>3175</xdr:colOff>
      <xdr:row>73</xdr:row>
      <xdr:rowOff>141384</xdr:rowOff>
    </xdr:to>
    <xdr:sp macro="" textlink="">
      <xdr:nvSpPr>
        <xdr:cNvPr id="204" name="円/楕円 203"/>
        <xdr:cNvSpPr/>
      </xdr:nvSpPr>
      <xdr:spPr>
        <a:xfrm>
          <a:off x="1968500" y="1255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157911</xdr:rowOff>
    </xdr:from>
    <xdr:ext cx="599010" cy="259045"/>
    <xdr:sp macro="" textlink="">
      <xdr:nvSpPr>
        <xdr:cNvPr id="205" name="テキスト ボックス 204"/>
        <xdr:cNvSpPr txBox="1"/>
      </xdr:nvSpPr>
      <xdr:spPr>
        <a:xfrm>
          <a:off x="1719794" y="1233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185,262</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12809</xdr:rowOff>
    </xdr:from>
    <xdr:to>
      <xdr:col>1</xdr:col>
      <xdr:colOff>485775</xdr:colOff>
      <xdr:row>73</xdr:row>
      <xdr:rowOff>114409</xdr:rowOff>
    </xdr:to>
    <xdr:sp macro="" textlink="">
      <xdr:nvSpPr>
        <xdr:cNvPr id="206" name="円/楕円 205"/>
        <xdr:cNvSpPr/>
      </xdr:nvSpPr>
      <xdr:spPr>
        <a:xfrm>
          <a:off x="1079500" y="1252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130936</xdr:rowOff>
    </xdr:from>
    <xdr:ext cx="599010" cy="259045"/>
    <xdr:sp macro="" textlink="">
      <xdr:nvSpPr>
        <xdr:cNvPr id="207" name="テキスト ボックス 206"/>
        <xdr:cNvSpPr txBox="1"/>
      </xdr:nvSpPr>
      <xdr:spPr>
        <a:xfrm>
          <a:off x="830794" y="1230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149347</xdr:rowOff>
    </xdr:from>
    <xdr:to>
      <xdr:col>6</xdr:col>
      <xdr:colOff>511175</xdr:colOff>
      <xdr:row>98</xdr:row>
      <xdr:rowOff>30521</xdr:rowOff>
    </xdr:to>
    <xdr:cxnSp macro="">
      <xdr:nvCxnSpPr>
        <xdr:cNvPr id="235" name="直線コネクタ 234"/>
        <xdr:cNvCxnSpPr/>
      </xdr:nvCxnSpPr>
      <xdr:spPr>
        <a:xfrm flipV="1">
          <a:off x="3797300" y="16779997"/>
          <a:ext cx="8382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30521</xdr:rowOff>
    </xdr:from>
    <xdr:to>
      <xdr:col>5</xdr:col>
      <xdr:colOff>358775</xdr:colOff>
      <xdr:row>98</xdr:row>
      <xdr:rowOff>42887</xdr:rowOff>
    </xdr:to>
    <xdr:cxnSp macro="">
      <xdr:nvCxnSpPr>
        <xdr:cNvPr id="238" name="直線コネクタ 237"/>
        <xdr:cNvCxnSpPr/>
      </xdr:nvCxnSpPr>
      <xdr:spPr>
        <a:xfrm flipV="1">
          <a:off x="2908300" y="16832621"/>
          <a:ext cx="889000" cy="1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86098</xdr:rowOff>
    </xdr:from>
    <xdr:ext cx="534377" cy="259045"/>
    <xdr:sp macro="" textlink="">
      <xdr:nvSpPr>
        <xdr:cNvPr id="240" name="テキスト ボックス 239"/>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165624</xdr:rowOff>
    </xdr:from>
    <xdr:to>
      <xdr:col>4</xdr:col>
      <xdr:colOff>155575</xdr:colOff>
      <xdr:row>98</xdr:row>
      <xdr:rowOff>42887</xdr:rowOff>
    </xdr:to>
    <xdr:cxnSp macro="">
      <xdr:nvCxnSpPr>
        <xdr:cNvPr id="241" name="直線コネクタ 240"/>
        <xdr:cNvCxnSpPr/>
      </xdr:nvCxnSpPr>
      <xdr:spPr>
        <a:xfrm>
          <a:off x="2019300" y="16796274"/>
          <a:ext cx="889000" cy="4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105598</xdr:rowOff>
    </xdr:from>
    <xdr:ext cx="534377" cy="259045"/>
    <xdr:sp macro="" textlink="">
      <xdr:nvSpPr>
        <xdr:cNvPr id="243" name="テキスト ボックス 242"/>
        <xdr:cNvSpPr txBox="1"/>
      </xdr:nvSpPr>
      <xdr:spPr>
        <a:xfrm>
          <a:off x="2641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149690</xdr:rowOff>
    </xdr:from>
    <xdr:to>
      <xdr:col>2</xdr:col>
      <xdr:colOff>638175</xdr:colOff>
      <xdr:row>97</xdr:row>
      <xdr:rowOff>165624</xdr:rowOff>
    </xdr:to>
    <xdr:cxnSp macro="">
      <xdr:nvCxnSpPr>
        <xdr:cNvPr id="244" name="直線コネクタ 243"/>
        <xdr:cNvCxnSpPr/>
      </xdr:nvCxnSpPr>
      <xdr:spPr>
        <a:xfrm>
          <a:off x="1130300" y="16780340"/>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117005</xdr:rowOff>
    </xdr:from>
    <xdr:ext cx="534377" cy="259045"/>
    <xdr:sp macro="" textlink="">
      <xdr:nvSpPr>
        <xdr:cNvPr id="246" name="テキスト ボックス 245"/>
        <xdr:cNvSpPr txBox="1"/>
      </xdr:nvSpPr>
      <xdr:spPr>
        <a:xfrm>
          <a:off x="1752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104500</xdr:rowOff>
    </xdr:from>
    <xdr:ext cx="534377" cy="259045"/>
    <xdr:sp macro="" textlink="">
      <xdr:nvSpPr>
        <xdr:cNvPr id="248" name="テキスト ボックス 247"/>
        <xdr:cNvSpPr txBox="1"/>
      </xdr:nvSpPr>
      <xdr:spPr>
        <a:xfrm>
          <a:off x="863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98547</xdr:rowOff>
    </xdr:from>
    <xdr:to>
      <xdr:col>6</xdr:col>
      <xdr:colOff>561975</xdr:colOff>
      <xdr:row>98</xdr:row>
      <xdr:rowOff>28697</xdr:rowOff>
    </xdr:to>
    <xdr:sp macro="" textlink="">
      <xdr:nvSpPr>
        <xdr:cNvPr id="254" name="円/楕円 253"/>
        <xdr:cNvSpPr/>
      </xdr:nvSpPr>
      <xdr:spPr>
        <a:xfrm>
          <a:off x="4584700" y="167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76974</xdr:rowOff>
    </xdr:from>
    <xdr:ext cx="534377" cy="259045"/>
    <xdr:sp macro="" textlink="">
      <xdr:nvSpPr>
        <xdr:cNvPr id="255" name="衛生費該当値テキスト"/>
        <xdr:cNvSpPr txBox="1"/>
      </xdr:nvSpPr>
      <xdr:spPr>
        <a:xfrm>
          <a:off x="4686300" y="1670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27,078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151171</xdr:rowOff>
    </xdr:from>
    <xdr:to>
      <xdr:col>5</xdr:col>
      <xdr:colOff>409575</xdr:colOff>
      <xdr:row>98</xdr:row>
      <xdr:rowOff>81321</xdr:rowOff>
    </xdr:to>
    <xdr:sp macro="" textlink="">
      <xdr:nvSpPr>
        <xdr:cNvPr id="256" name="円/楕円 255"/>
        <xdr:cNvSpPr/>
      </xdr:nvSpPr>
      <xdr:spPr>
        <a:xfrm>
          <a:off x="3746500" y="1678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72448</xdr:rowOff>
    </xdr:from>
    <xdr:ext cx="534377" cy="259045"/>
    <xdr:sp macro="" textlink="">
      <xdr:nvSpPr>
        <xdr:cNvPr id="257" name="テキスト ボックス 256"/>
        <xdr:cNvSpPr txBox="1"/>
      </xdr:nvSpPr>
      <xdr:spPr>
        <a:xfrm>
          <a:off x="3530111" y="1687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163537</xdr:rowOff>
    </xdr:from>
    <xdr:to>
      <xdr:col>4</xdr:col>
      <xdr:colOff>206375</xdr:colOff>
      <xdr:row>98</xdr:row>
      <xdr:rowOff>93687</xdr:rowOff>
    </xdr:to>
    <xdr:sp macro="" textlink="">
      <xdr:nvSpPr>
        <xdr:cNvPr id="258" name="円/楕円 257"/>
        <xdr:cNvSpPr/>
      </xdr:nvSpPr>
      <xdr:spPr>
        <a:xfrm>
          <a:off x="2857500" y="167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84814</xdr:rowOff>
    </xdr:from>
    <xdr:ext cx="534377" cy="259045"/>
    <xdr:sp macro="" textlink="">
      <xdr:nvSpPr>
        <xdr:cNvPr id="259" name="テキスト ボックス 258"/>
        <xdr:cNvSpPr txBox="1"/>
      </xdr:nvSpPr>
      <xdr:spPr>
        <a:xfrm>
          <a:off x="2641111" y="1688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114824</xdr:rowOff>
    </xdr:from>
    <xdr:to>
      <xdr:col>3</xdr:col>
      <xdr:colOff>3175</xdr:colOff>
      <xdr:row>98</xdr:row>
      <xdr:rowOff>44974</xdr:rowOff>
    </xdr:to>
    <xdr:sp macro="" textlink="">
      <xdr:nvSpPr>
        <xdr:cNvPr id="260" name="円/楕円 259"/>
        <xdr:cNvSpPr/>
      </xdr:nvSpPr>
      <xdr:spPr>
        <a:xfrm>
          <a:off x="1968500" y="167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36101</xdr:rowOff>
    </xdr:from>
    <xdr:ext cx="534377" cy="259045"/>
    <xdr:sp macro="" textlink="">
      <xdr:nvSpPr>
        <xdr:cNvPr id="261" name="テキスト ボックス 260"/>
        <xdr:cNvSpPr txBox="1"/>
      </xdr:nvSpPr>
      <xdr:spPr>
        <a:xfrm>
          <a:off x="1752111" y="1683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98890</xdr:rowOff>
    </xdr:from>
    <xdr:to>
      <xdr:col>1</xdr:col>
      <xdr:colOff>485775</xdr:colOff>
      <xdr:row>98</xdr:row>
      <xdr:rowOff>29040</xdr:rowOff>
    </xdr:to>
    <xdr:sp macro="" textlink="">
      <xdr:nvSpPr>
        <xdr:cNvPr id="262" name="円/楕円 261"/>
        <xdr:cNvSpPr/>
      </xdr:nvSpPr>
      <xdr:spPr>
        <a:xfrm>
          <a:off x="1079500" y="167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20167</xdr:rowOff>
    </xdr:from>
    <xdr:ext cx="534377" cy="259045"/>
    <xdr:sp macro="" textlink="">
      <xdr:nvSpPr>
        <xdr:cNvPr id="263" name="テキスト ボックス 262"/>
        <xdr:cNvSpPr txBox="1"/>
      </xdr:nvSpPr>
      <xdr:spPr>
        <a:xfrm>
          <a:off x="863111" y="1682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73787</xdr:rowOff>
    </xdr:from>
    <xdr:to>
      <xdr:col>15</xdr:col>
      <xdr:colOff>180975</xdr:colOff>
      <xdr:row>38</xdr:row>
      <xdr:rowOff>80645</xdr:rowOff>
    </xdr:to>
    <xdr:cxnSp macro="">
      <xdr:nvCxnSpPr>
        <xdr:cNvPr id="292" name="直線コネクタ 291"/>
        <xdr:cNvCxnSpPr/>
      </xdr:nvCxnSpPr>
      <xdr:spPr>
        <a:xfrm>
          <a:off x="9639300" y="6588887"/>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50546</xdr:rowOff>
    </xdr:from>
    <xdr:to>
      <xdr:col>14</xdr:col>
      <xdr:colOff>28575</xdr:colOff>
      <xdr:row>38</xdr:row>
      <xdr:rowOff>73787</xdr:rowOff>
    </xdr:to>
    <xdr:cxnSp macro="">
      <xdr:nvCxnSpPr>
        <xdr:cNvPr id="295" name="直線コネクタ 294"/>
        <xdr:cNvCxnSpPr/>
      </xdr:nvCxnSpPr>
      <xdr:spPr>
        <a:xfrm>
          <a:off x="8750300" y="6565646"/>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7" name="テキスト ボックス 296"/>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139700</xdr:rowOff>
    </xdr:from>
    <xdr:to>
      <xdr:col>12</xdr:col>
      <xdr:colOff>511175</xdr:colOff>
      <xdr:row>38</xdr:row>
      <xdr:rowOff>50546</xdr:rowOff>
    </xdr:to>
    <xdr:cxnSp macro="">
      <xdr:nvCxnSpPr>
        <xdr:cNvPr id="298" name="直線コネクタ 297"/>
        <xdr:cNvCxnSpPr/>
      </xdr:nvCxnSpPr>
      <xdr:spPr>
        <a:xfrm>
          <a:off x="7861300" y="648335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88265</xdr:rowOff>
    </xdr:from>
    <xdr:to>
      <xdr:col>11</xdr:col>
      <xdr:colOff>307975</xdr:colOff>
      <xdr:row>37</xdr:row>
      <xdr:rowOff>139700</xdr:rowOff>
    </xdr:to>
    <xdr:cxnSp macro="">
      <xdr:nvCxnSpPr>
        <xdr:cNvPr id="301" name="直線コネクタ 300"/>
        <xdr:cNvCxnSpPr/>
      </xdr:nvCxnSpPr>
      <xdr:spPr>
        <a:xfrm>
          <a:off x="6972300" y="6260465"/>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29845</xdr:rowOff>
    </xdr:from>
    <xdr:to>
      <xdr:col>15</xdr:col>
      <xdr:colOff>231775</xdr:colOff>
      <xdr:row>38</xdr:row>
      <xdr:rowOff>131445</xdr:rowOff>
    </xdr:to>
    <xdr:sp macro="" textlink="">
      <xdr:nvSpPr>
        <xdr:cNvPr id="311" name="円/楕円 310"/>
        <xdr:cNvSpPr/>
      </xdr:nvSpPr>
      <xdr:spPr>
        <a:xfrm>
          <a:off x="10426700" y="65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8272</xdr:rowOff>
    </xdr:from>
    <xdr:ext cx="378565" cy="259045"/>
    <xdr:sp macro="" textlink="">
      <xdr:nvSpPr>
        <xdr:cNvPr id="312" name="労働費該当値テキスト"/>
        <xdr:cNvSpPr txBox="1"/>
      </xdr:nvSpPr>
      <xdr:spPr>
        <a:xfrm>
          <a:off x="10528300" y="652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22987</xdr:rowOff>
    </xdr:from>
    <xdr:to>
      <xdr:col>14</xdr:col>
      <xdr:colOff>79375</xdr:colOff>
      <xdr:row>38</xdr:row>
      <xdr:rowOff>124587</xdr:rowOff>
    </xdr:to>
    <xdr:sp macro="" textlink="">
      <xdr:nvSpPr>
        <xdr:cNvPr id="313" name="円/楕円 312"/>
        <xdr:cNvSpPr/>
      </xdr:nvSpPr>
      <xdr:spPr>
        <a:xfrm>
          <a:off x="9588500" y="65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115714</xdr:rowOff>
    </xdr:from>
    <xdr:ext cx="378565" cy="259045"/>
    <xdr:sp macro="" textlink="">
      <xdr:nvSpPr>
        <xdr:cNvPr id="314" name="テキスト ボックス 313"/>
        <xdr:cNvSpPr txBox="1"/>
      </xdr:nvSpPr>
      <xdr:spPr>
        <a:xfrm>
          <a:off x="9450017" y="6630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171196</xdr:rowOff>
    </xdr:from>
    <xdr:to>
      <xdr:col>12</xdr:col>
      <xdr:colOff>561975</xdr:colOff>
      <xdr:row>38</xdr:row>
      <xdr:rowOff>101346</xdr:rowOff>
    </xdr:to>
    <xdr:sp macro="" textlink="">
      <xdr:nvSpPr>
        <xdr:cNvPr id="315" name="円/楕円 314"/>
        <xdr:cNvSpPr/>
      </xdr:nvSpPr>
      <xdr:spPr>
        <a:xfrm>
          <a:off x="8699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92473</xdr:rowOff>
    </xdr:from>
    <xdr:ext cx="378565" cy="259045"/>
    <xdr:sp macro="" textlink="">
      <xdr:nvSpPr>
        <xdr:cNvPr id="316" name="テキスト ボックス 315"/>
        <xdr:cNvSpPr txBox="1"/>
      </xdr:nvSpPr>
      <xdr:spPr>
        <a:xfrm>
          <a:off x="8561017" y="660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88900</xdr:rowOff>
    </xdr:from>
    <xdr:to>
      <xdr:col>11</xdr:col>
      <xdr:colOff>358775</xdr:colOff>
      <xdr:row>38</xdr:row>
      <xdr:rowOff>19050</xdr:rowOff>
    </xdr:to>
    <xdr:sp macro="" textlink="">
      <xdr:nvSpPr>
        <xdr:cNvPr id="317" name="円/楕円 316"/>
        <xdr:cNvSpPr/>
      </xdr:nvSpPr>
      <xdr:spPr>
        <a:xfrm>
          <a:off x="7810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10177</xdr:rowOff>
    </xdr:from>
    <xdr:ext cx="378565" cy="259045"/>
    <xdr:sp macro="" textlink="">
      <xdr:nvSpPr>
        <xdr:cNvPr id="318" name="テキスト ボックス 317"/>
        <xdr:cNvSpPr txBox="1"/>
      </xdr:nvSpPr>
      <xdr:spPr>
        <a:xfrm>
          <a:off x="7672017" y="652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37465</xdr:rowOff>
    </xdr:from>
    <xdr:to>
      <xdr:col>10</xdr:col>
      <xdr:colOff>155575</xdr:colOff>
      <xdr:row>36</xdr:row>
      <xdr:rowOff>139065</xdr:rowOff>
    </xdr:to>
    <xdr:sp macro="" textlink="">
      <xdr:nvSpPr>
        <xdr:cNvPr id="319" name="円/楕円 318"/>
        <xdr:cNvSpPr/>
      </xdr:nvSpPr>
      <xdr:spPr>
        <a:xfrm>
          <a:off x="6921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130192</xdr:rowOff>
    </xdr:from>
    <xdr:ext cx="469744" cy="259045"/>
    <xdr:sp macro="" textlink="">
      <xdr:nvSpPr>
        <xdr:cNvPr id="320" name="テキスト ボックス 319"/>
        <xdr:cNvSpPr txBox="1"/>
      </xdr:nvSpPr>
      <xdr:spPr>
        <a:xfrm>
          <a:off x="6737427" y="630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3054</xdr:rowOff>
    </xdr:from>
    <xdr:to>
      <xdr:col>15</xdr:col>
      <xdr:colOff>180975</xdr:colOff>
      <xdr:row>57</xdr:row>
      <xdr:rowOff>31229</xdr:rowOff>
    </xdr:to>
    <xdr:cxnSp macro="">
      <xdr:nvCxnSpPr>
        <xdr:cNvPr id="345" name="直線コネクタ 344"/>
        <xdr:cNvCxnSpPr/>
      </xdr:nvCxnSpPr>
      <xdr:spPr>
        <a:xfrm>
          <a:off x="9639300" y="9775704"/>
          <a:ext cx="8382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6" name="農林水産業費平均値テキスト"/>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3054</xdr:rowOff>
    </xdr:from>
    <xdr:to>
      <xdr:col>14</xdr:col>
      <xdr:colOff>28575</xdr:colOff>
      <xdr:row>57</xdr:row>
      <xdr:rowOff>39916</xdr:rowOff>
    </xdr:to>
    <xdr:cxnSp macro="">
      <xdr:nvCxnSpPr>
        <xdr:cNvPr id="348" name="直線コネクタ 347"/>
        <xdr:cNvCxnSpPr/>
      </xdr:nvCxnSpPr>
      <xdr:spPr>
        <a:xfrm flipV="1">
          <a:off x="8750300" y="9775704"/>
          <a:ext cx="8890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47324</xdr:rowOff>
    </xdr:from>
    <xdr:ext cx="469744" cy="259045"/>
    <xdr:sp macro="" textlink="">
      <xdr:nvSpPr>
        <xdr:cNvPr id="350" name="テキスト ボックス 349"/>
        <xdr:cNvSpPr txBox="1"/>
      </xdr:nvSpPr>
      <xdr:spPr>
        <a:xfrm>
          <a:off x="9404427" y="981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39916</xdr:rowOff>
    </xdr:from>
    <xdr:to>
      <xdr:col>12</xdr:col>
      <xdr:colOff>511175</xdr:colOff>
      <xdr:row>57</xdr:row>
      <xdr:rowOff>61919</xdr:rowOff>
    </xdr:to>
    <xdr:cxnSp macro="">
      <xdr:nvCxnSpPr>
        <xdr:cNvPr id="351" name="直線コネクタ 350"/>
        <xdr:cNvCxnSpPr/>
      </xdr:nvCxnSpPr>
      <xdr:spPr>
        <a:xfrm flipV="1">
          <a:off x="7861300" y="9812566"/>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61919</xdr:rowOff>
    </xdr:from>
    <xdr:to>
      <xdr:col>11</xdr:col>
      <xdr:colOff>307975</xdr:colOff>
      <xdr:row>57</xdr:row>
      <xdr:rowOff>72778</xdr:rowOff>
    </xdr:to>
    <xdr:cxnSp macro="">
      <xdr:nvCxnSpPr>
        <xdr:cNvPr id="354" name="直線コネクタ 353"/>
        <xdr:cNvCxnSpPr/>
      </xdr:nvCxnSpPr>
      <xdr:spPr>
        <a:xfrm flipV="1">
          <a:off x="6972300" y="9834569"/>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8" name="テキスト ボックス 357"/>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151879</xdr:rowOff>
    </xdr:from>
    <xdr:to>
      <xdr:col>15</xdr:col>
      <xdr:colOff>231775</xdr:colOff>
      <xdr:row>57</xdr:row>
      <xdr:rowOff>82029</xdr:rowOff>
    </xdr:to>
    <xdr:sp macro="" textlink="">
      <xdr:nvSpPr>
        <xdr:cNvPr id="364" name="円/楕円 363"/>
        <xdr:cNvSpPr/>
      </xdr:nvSpPr>
      <xdr:spPr>
        <a:xfrm>
          <a:off x="10426700" y="97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130306</xdr:rowOff>
    </xdr:from>
    <xdr:ext cx="469744" cy="259045"/>
    <xdr:sp macro="" textlink="">
      <xdr:nvSpPr>
        <xdr:cNvPr id="365" name="農林水産業費該当値テキスト"/>
        <xdr:cNvSpPr txBox="1"/>
      </xdr:nvSpPr>
      <xdr:spPr>
        <a:xfrm>
          <a:off x="10528300" y="97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123704</xdr:rowOff>
    </xdr:from>
    <xdr:to>
      <xdr:col>14</xdr:col>
      <xdr:colOff>79375</xdr:colOff>
      <xdr:row>57</xdr:row>
      <xdr:rowOff>53854</xdr:rowOff>
    </xdr:to>
    <xdr:sp macro="" textlink="">
      <xdr:nvSpPr>
        <xdr:cNvPr id="366" name="円/楕円 365"/>
        <xdr:cNvSpPr/>
      </xdr:nvSpPr>
      <xdr:spPr>
        <a:xfrm>
          <a:off x="9588500" y="97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70381</xdr:rowOff>
    </xdr:from>
    <xdr:ext cx="469744" cy="259045"/>
    <xdr:sp macro="" textlink="">
      <xdr:nvSpPr>
        <xdr:cNvPr id="367" name="テキスト ボックス 366"/>
        <xdr:cNvSpPr txBox="1"/>
      </xdr:nvSpPr>
      <xdr:spPr>
        <a:xfrm>
          <a:off x="9404427" y="95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160566</xdr:rowOff>
    </xdr:from>
    <xdr:to>
      <xdr:col>12</xdr:col>
      <xdr:colOff>561975</xdr:colOff>
      <xdr:row>57</xdr:row>
      <xdr:rowOff>90716</xdr:rowOff>
    </xdr:to>
    <xdr:sp macro="" textlink="">
      <xdr:nvSpPr>
        <xdr:cNvPr id="368" name="円/楕円 367"/>
        <xdr:cNvSpPr/>
      </xdr:nvSpPr>
      <xdr:spPr>
        <a:xfrm>
          <a:off x="8699500" y="976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81843</xdr:rowOff>
    </xdr:from>
    <xdr:ext cx="469744" cy="259045"/>
    <xdr:sp macro="" textlink="">
      <xdr:nvSpPr>
        <xdr:cNvPr id="369" name="テキスト ボックス 368"/>
        <xdr:cNvSpPr txBox="1"/>
      </xdr:nvSpPr>
      <xdr:spPr>
        <a:xfrm>
          <a:off x="8515427" y="985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11119</xdr:rowOff>
    </xdr:from>
    <xdr:to>
      <xdr:col>11</xdr:col>
      <xdr:colOff>358775</xdr:colOff>
      <xdr:row>57</xdr:row>
      <xdr:rowOff>112719</xdr:rowOff>
    </xdr:to>
    <xdr:sp macro="" textlink="">
      <xdr:nvSpPr>
        <xdr:cNvPr id="370" name="円/楕円 369"/>
        <xdr:cNvSpPr/>
      </xdr:nvSpPr>
      <xdr:spPr>
        <a:xfrm>
          <a:off x="7810500" y="97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103846</xdr:rowOff>
    </xdr:from>
    <xdr:ext cx="469744" cy="259045"/>
    <xdr:sp macro="" textlink="">
      <xdr:nvSpPr>
        <xdr:cNvPr id="371" name="テキスト ボックス 370"/>
        <xdr:cNvSpPr txBox="1"/>
      </xdr:nvSpPr>
      <xdr:spPr>
        <a:xfrm>
          <a:off x="7626427" y="98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21978</xdr:rowOff>
    </xdr:from>
    <xdr:to>
      <xdr:col>10</xdr:col>
      <xdr:colOff>155575</xdr:colOff>
      <xdr:row>57</xdr:row>
      <xdr:rowOff>123578</xdr:rowOff>
    </xdr:to>
    <xdr:sp macro="" textlink="">
      <xdr:nvSpPr>
        <xdr:cNvPr id="372" name="円/楕円 371"/>
        <xdr:cNvSpPr/>
      </xdr:nvSpPr>
      <xdr:spPr>
        <a:xfrm>
          <a:off x="6921500" y="97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114705</xdr:rowOff>
    </xdr:from>
    <xdr:ext cx="469744" cy="259045"/>
    <xdr:sp macro="" textlink="">
      <xdr:nvSpPr>
        <xdr:cNvPr id="373" name="テキスト ボックス 372"/>
        <xdr:cNvSpPr txBox="1"/>
      </xdr:nvSpPr>
      <xdr:spPr>
        <a:xfrm>
          <a:off x="6737427" y="988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96610</xdr:rowOff>
    </xdr:from>
    <xdr:to>
      <xdr:col>15</xdr:col>
      <xdr:colOff>180975</xdr:colOff>
      <xdr:row>77</xdr:row>
      <xdr:rowOff>117092</xdr:rowOff>
    </xdr:to>
    <xdr:cxnSp macro="">
      <xdr:nvCxnSpPr>
        <xdr:cNvPr id="400" name="直線コネクタ 399"/>
        <xdr:cNvCxnSpPr/>
      </xdr:nvCxnSpPr>
      <xdr:spPr>
        <a:xfrm>
          <a:off x="9639300" y="13298260"/>
          <a:ext cx="8382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91879</xdr:rowOff>
    </xdr:from>
    <xdr:ext cx="469744" cy="259045"/>
    <xdr:sp macro="" textlink="">
      <xdr:nvSpPr>
        <xdr:cNvPr id="401" name="商工費平均値テキスト"/>
        <xdr:cNvSpPr txBox="1"/>
      </xdr:nvSpPr>
      <xdr:spPr>
        <a:xfrm>
          <a:off x="10528300" y="1329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96610</xdr:rowOff>
    </xdr:from>
    <xdr:to>
      <xdr:col>14</xdr:col>
      <xdr:colOff>28575</xdr:colOff>
      <xdr:row>77</xdr:row>
      <xdr:rowOff>151792</xdr:rowOff>
    </xdr:to>
    <xdr:cxnSp macro="">
      <xdr:nvCxnSpPr>
        <xdr:cNvPr id="403" name="直線コネクタ 402"/>
        <xdr:cNvCxnSpPr/>
      </xdr:nvCxnSpPr>
      <xdr:spPr>
        <a:xfrm flipV="1">
          <a:off x="8750300" y="13298260"/>
          <a:ext cx="889000" cy="5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36101</xdr:rowOff>
    </xdr:from>
    <xdr:ext cx="469744" cy="259045"/>
    <xdr:sp macro="" textlink="">
      <xdr:nvSpPr>
        <xdr:cNvPr id="405" name="テキスト ボックス 404"/>
        <xdr:cNvSpPr txBox="1"/>
      </xdr:nvSpPr>
      <xdr:spPr>
        <a:xfrm>
          <a:off x="9404427"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115239</xdr:rowOff>
    </xdr:from>
    <xdr:to>
      <xdr:col>12</xdr:col>
      <xdr:colOff>511175</xdr:colOff>
      <xdr:row>77</xdr:row>
      <xdr:rowOff>151792</xdr:rowOff>
    </xdr:to>
    <xdr:cxnSp macro="">
      <xdr:nvCxnSpPr>
        <xdr:cNvPr id="406" name="直線コネクタ 405"/>
        <xdr:cNvCxnSpPr/>
      </xdr:nvCxnSpPr>
      <xdr:spPr>
        <a:xfrm>
          <a:off x="7861300" y="13316889"/>
          <a:ext cx="889000" cy="3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8" name="テキスト ボックス 407"/>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115239</xdr:rowOff>
    </xdr:from>
    <xdr:to>
      <xdr:col>11</xdr:col>
      <xdr:colOff>307975</xdr:colOff>
      <xdr:row>77</xdr:row>
      <xdr:rowOff>148775</xdr:rowOff>
    </xdr:to>
    <xdr:cxnSp macro="">
      <xdr:nvCxnSpPr>
        <xdr:cNvPr id="409" name="直線コネクタ 408"/>
        <xdr:cNvCxnSpPr/>
      </xdr:nvCxnSpPr>
      <xdr:spPr>
        <a:xfrm flipV="1">
          <a:off x="6972300" y="13316889"/>
          <a:ext cx="889000" cy="3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1" name="テキスト ボックス 410"/>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3" name="テキスト ボックス 412"/>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66292</xdr:rowOff>
    </xdr:from>
    <xdr:to>
      <xdr:col>15</xdr:col>
      <xdr:colOff>231775</xdr:colOff>
      <xdr:row>77</xdr:row>
      <xdr:rowOff>167892</xdr:rowOff>
    </xdr:to>
    <xdr:sp macro="" textlink="">
      <xdr:nvSpPr>
        <xdr:cNvPr id="419" name="円/楕円 418"/>
        <xdr:cNvSpPr/>
      </xdr:nvSpPr>
      <xdr:spPr>
        <a:xfrm>
          <a:off x="10426700" y="13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89169</xdr:rowOff>
    </xdr:from>
    <xdr:ext cx="469744" cy="259045"/>
    <xdr:sp macro="" textlink="">
      <xdr:nvSpPr>
        <xdr:cNvPr id="420" name="商工費該当値テキスト"/>
        <xdr:cNvSpPr txBox="1"/>
      </xdr:nvSpPr>
      <xdr:spPr>
        <a:xfrm>
          <a:off x="10528300" y="1311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45810</xdr:rowOff>
    </xdr:from>
    <xdr:to>
      <xdr:col>14</xdr:col>
      <xdr:colOff>79375</xdr:colOff>
      <xdr:row>77</xdr:row>
      <xdr:rowOff>147410</xdr:rowOff>
    </xdr:to>
    <xdr:sp macro="" textlink="">
      <xdr:nvSpPr>
        <xdr:cNvPr id="421" name="円/楕円 420"/>
        <xdr:cNvSpPr/>
      </xdr:nvSpPr>
      <xdr:spPr>
        <a:xfrm>
          <a:off x="9588500" y="132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163937</xdr:rowOff>
    </xdr:from>
    <xdr:ext cx="469744" cy="259045"/>
    <xdr:sp macro="" textlink="">
      <xdr:nvSpPr>
        <xdr:cNvPr id="422" name="テキスト ボックス 421"/>
        <xdr:cNvSpPr txBox="1"/>
      </xdr:nvSpPr>
      <xdr:spPr>
        <a:xfrm>
          <a:off x="9404427" y="1302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100992</xdr:rowOff>
    </xdr:from>
    <xdr:to>
      <xdr:col>12</xdr:col>
      <xdr:colOff>561975</xdr:colOff>
      <xdr:row>78</xdr:row>
      <xdr:rowOff>31142</xdr:rowOff>
    </xdr:to>
    <xdr:sp macro="" textlink="">
      <xdr:nvSpPr>
        <xdr:cNvPr id="423" name="円/楕円 422"/>
        <xdr:cNvSpPr/>
      </xdr:nvSpPr>
      <xdr:spPr>
        <a:xfrm>
          <a:off x="8699500" y="133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22269</xdr:rowOff>
    </xdr:from>
    <xdr:ext cx="469744" cy="259045"/>
    <xdr:sp macro="" textlink="">
      <xdr:nvSpPr>
        <xdr:cNvPr id="424" name="テキスト ボックス 423"/>
        <xdr:cNvSpPr txBox="1"/>
      </xdr:nvSpPr>
      <xdr:spPr>
        <a:xfrm>
          <a:off x="8515427" y="1339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64439</xdr:rowOff>
    </xdr:from>
    <xdr:to>
      <xdr:col>11</xdr:col>
      <xdr:colOff>358775</xdr:colOff>
      <xdr:row>77</xdr:row>
      <xdr:rowOff>166039</xdr:rowOff>
    </xdr:to>
    <xdr:sp macro="" textlink="">
      <xdr:nvSpPr>
        <xdr:cNvPr id="425" name="円/楕円 424"/>
        <xdr:cNvSpPr/>
      </xdr:nvSpPr>
      <xdr:spPr>
        <a:xfrm>
          <a:off x="7810500" y="132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157166</xdr:rowOff>
    </xdr:from>
    <xdr:ext cx="469744" cy="259045"/>
    <xdr:sp macro="" textlink="">
      <xdr:nvSpPr>
        <xdr:cNvPr id="426" name="テキスト ボックス 425"/>
        <xdr:cNvSpPr txBox="1"/>
      </xdr:nvSpPr>
      <xdr:spPr>
        <a:xfrm>
          <a:off x="7626427" y="133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97975</xdr:rowOff>
    </xdr:from>
    <xdr:to>
      <xdr:col>10</xdr:col>
      <xdr:colOff>155575</xdr:colOff>
      <xdr:row>78</xdr:row>
      <xdr:rowOff>28125</xdr:rowOff>
    </xdr:to>
    <xdr:sp macro="" textlink="">
      <xdr:nvSpPr>
        <xdr:cNvPr id="427" name="円/楕円 426"/>
        <xdr:cNvSpPr/>
      </xdr:nvSpPr>
      <xdr:spPr>
        <a:xfrm>
          <a:off x="6921500" y="1329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19252</xdr:rowOff>
    </xdr:from>
    <xdr:ext cx="469744" cy="259045"/>
    <xdr:sp macro="" textlink="">
      <xdr:nvSpPr>
        <xdr:cNvPr id="428" name="テキスト ボックス 427"/>
        <xdr:cNvSpPr txBox="1"/>
      </xdr:nvSpPr>
      <xdr:spPr>
        <a:xfrm>
          <a:off x="6737427" y="1339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58014</xdr:rowOff>
    </xdr:from>
    <xdr:to>
      <xdr:col>15</xdr:col>
      <xdr:colOff>180975</xdr:colOff>
      <xdr:row>98</xdr:row>
      <xdr:rowOff>156141</xdr:rowOff>
    </xdr:to>
    <xdr:cxnSp macro="">
      <xdr:nvCxnSpPr>
        <xdr:cNvPr id="458" name="直線コネクタ 457"/>
        <xdr:cNvCxnSpPr/>
      </xdr:nvCxnSpPr>
      <xdr:spPr>
        <a:xfrm flipV="1">
          <a:off x="9639300" y="16860114"/>
          <a:ext cx="838200" cy="9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63805</xdr:rowOff>
    </xdr:from>
    <xdr:to>
      <xdr:col>14</xdr:col>
      <xdr:colOff>28575</xdr:colOff>
      <xdr:row>98</xdr:row>
      <xdr:rowOff>156141</xdr:rowOff>
    </xdr:to>
    <xdr:cxnSp macro="">
      <xdr:nvCxnSpPr>
        <xdr:cNvPr id="461" name="直線コネクタ 460"/>
        <xdr:cNvCxnSpPr/>
      </xdr:nvCxnSpPr>
      <xdr:spPr>
        <a:xfrm>
          <a:off x="8750300" y="16865905"/>
          <a:ext cx="889000" cy="9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3" name="テキスト ボックス 462"/>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63805</xdr:rowOff>
    </xdr:from>
    <xdr:to>
      <xdr:col>12</xdr:col>
      <xdr:colOff>511175</xdr:colOff>
      <xdr:row>98</xdr:row>
      <xdr:rowOff>126575</xdr:rowOff>
    </xdr:to>
    <xdr:cxnSp macro="">
      <xdr:nvCxnSpPr>
        <xdr:cNvPr id="464" name="直線コネクタ 463"/>
        <xdr:cNvCxnSpPr/>
      </xdr:nvCxnSpPr>
      <xdr:spPr>
        <a:xfrm flipV="1">
          <a:off x="7861300" y="16865905"/>
          <a:ext cx="889000" cy="6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66" name="テキスト ボックス 465"/>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126575</xdr:rowOff>
    </xdr:from>
    <xdr:to>
      <xdr:col>11</xdr:col>
      <xdr:colOff>307975</xdr:colOff>
      <xdr:row>99</xdr:row>
      <xdr:rowOff>21495</xdr:rowOff>
    </xdr:to>
    <xdr:cxnSp macro="">
      <xdr:nvCxnSpPr>
        <xdr:cNvPr id="467" name="直線コネクタ 466"/>
        <xdr:cNvCxnSpPr/>
      </xdr:nvCxnSpPr>
      <xdr:spPr>
        <a:xfrm flipV="1">
          <a:off x="6972300" y="16928675"/>
          <a:ext cx="889000" cy="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69" name="テキスト ボックス 468"/>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1" name="テキスト ボックス 470"/>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7214</xdr:rowOff>
    </xdr:from>
    <xdr:to>
      <xdr:col>15</xdr:col>
      <xdr:colOff>231775</xdr:colOff>
      <xdr:row>98</xdr:row>
      <xdr:rowOff>108814</xdr:rowOff>
    </xdr:to>
    <xdr:sp macro="" textlink="">
      <xdr:nvSpPr>
        <xdr:cNvPr id="477" name="円/楕円 476"/>
        <xdr:cNvSpPr/>
      </xdr:nvSpPr>
      <xdr:spPr>
        <a:xfrm>
          <a:off x="10426700" y="168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93591</xdr:rowOff>
    </xdr:from>
    <xdr:ext cx="534377" cy="259045"/>
    <xdr:sp macro="" textlink="">
      <xdr:nvSpPr>
        <xdr:cNvPr id="478" name="土木費該当値テキスト"/>
        <xdr:cNvSpPr txBox="1"/>
      </xdr:nvSpPr>
      <xdr:spPr>
        <a:xfrm>
          <a:off x="10528300" y="1672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28,288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105341</xdr:rowOff>
    </xdr:from>
    <xdr:to>
      <xdr:col>14</xdr:col>
      <xdr:colOff>79375</xdr:colOff>
      <xdr:row>99</xdr:row>
      <xdr:rowOff>35491</xdr:rowOff>
    </xdr:to>
    <xdr:sp macro="" textlink="">
      <xdr:nvSpPr>
        <xdr:cNvPr id="479" name="円/楕円 478"/>
        <xdr:cNvSpPr/>
      </xdr:nvSpPr>
      <xdr:spPr>
        <a:xfrm>
          <a:off x="9588500" y="1690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26618</xdr:rowOff>
    </xdr:from>
    <xdr:ext cx="534377" cy="259045"/>
    <xdr:sp macro="" textlink="">
      <xdr:nvSpPr>
        <xdr:cNvPr id="480" name="テキスト ボックス 479"/>
        <xdr:cNvSpPr txBox="1"/>
      </xdr:nvSpPr>
      <xdr:spPr>
        <a:xfrm>
          <a:off x="9372111" y="1700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13005</xdr:rowOff>
    </xdr:from>
    <xdr:to>
      <xdr:col>12</xdr:col>
      <xdr:colOff>561975</xdr:colOff>
      <xdr:row>98</xdr:row>
      <xdr:rowOff>114605</xdr:rowOff>
    </xdr:to>
    <xdr:sp macro="" textlink="">
      <xdr:nvSpPr>
        <xdr:cNvPr id="481" name="円/楕円 480"/>
        <xdr:cNvSpPr/>
      </xdr:nvSpPr>
      <xdr:spPr>
        <a:xfrm>
          <a:off x="8699500" y="168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105732</xdr:rowOff>
    </xdr:from>
    <xdr:ext cx="534377" cy="259045"/>
    <xdr:sp macro="" textlink="">
      <xdr:nvSpPr>
        <xdr:cNvPr id="482" name="テキスト ボックス 481"/>
        <xdr:cNvSpPr txBox="1"/>
      </xdr:nvSpPr>
      <xdr:spPr>
        <a:xfrm>
          <a:off x="8483111" y="1690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75775</xdr:rowOff>
    </xdr:from>
    <xdr:to>
      <xdr:col>11</xdr:col>
      <xdr:colOff>358775</xdr:colOff>
      <xdr:row>99</xdr:row>
      <xdr:rowOff>5925</xdr:rowOff>
    </xdr:to>
    <xdr:sp macro="" textlink="">
      <xdr:nvSpPr>
        <xdr:cNvPr id="483" name="円/楕円 482"/>
        <xdr:cNvSpPr/>
      </xdr:nvSpPr>
      <xdr:spPr>
        <a:xfrm>
          <a:off x="7810500" y="168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168502</xdr:rowOff>
    </xdr:from>
    <xdr:ext cx="534377" cy="259045"/>
    <xdr:sp macro="" textlink="">
      <xdr:nvSpPr>
        <xdr:cNvPr id="484" name="テキスト ボックス 483"/>
        <xdr:cNvSpPr txBox="1"/>
      </xdr:nvSpPr>
      <xdr:spPr>
        <a:xfrm>
          <a:off x="7594111" y="1697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142145</xdr:rowOff>
    </xdr:from>
    <xdr:to>
      <xdr:col>10</xdr:col>
      <xdr:colOff>155575</xdr:colOff>
      <xdr:row>99</xdr:row>
      <xdr:rowOff>72295</xdr:rowOff>
    </xdr:to>
    <xdr:sp macro="" textlink="">
      <xdr:nvSpPr>
        <xdr:cNvPr id="485" name="円/楕円 484"/>
        <xdr:cNvSpPr/>
      </xdr:nvSpPr>
      <xdr:spPr>
        <a:xfrm>
          <a:off x="6921500" y="169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63422</xdr:rowOff>
    </xdr:from>
    <xdr:ext cx="534377" cy="259045"/>
    <xdr:sp macro="" textlink="">
      <xdr:nvSpPr>
        <xdr:cNvPr id="486" name="テキスト ボックス 485"/>
        <xdr:cNvSpPr txBox="1"/>
      </xdr:nvSpPr>
      <xdr:spPr>
        <a:xfrm>
          <a:off x="6705111" y="1703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60888</xdr:rowOff>
    </xdr:from>
    <xdr:to>
      <xdr:col>23</xdr:col>
      <xdr:colOff>517525</xdr:colOff>
      <xdr:row>38</xdr:row>
      <xdr:rowOff>123045</xdr:rowOff>
    </xdr:to>
    <xdr:cxnSp macro="">
      <xdr:nvCxnSpPr>
        <xdr:cNvPr id="518" name="直線コネクタ 517"/>
        <xdr:cNvCxnSpPr/>
      </xdr:nvCxnSpPr>
      <xdr:spPr>
        <a:xfrm>
          <a:off x="15481300" y="6575988"/>
          <a:ext cx="838200" cy="6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91203</xdr:rowOff>
    </xdr:from>
    <xdr:ext cx="534377" cy="259045"/>
    <xdr:sp macro="" textlink="">
      <xdr:nvSpPr>
        <xdr:cNvPr id="519" name="消防費平均値テキスト"/>
        <xdr:cNvSpPr txBox="1"/>
      </xdr:nvSpPr>
      <xdr:spPr>
        <a:xfrm>
          <a:off x="16370300" y="609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146776</xdr:rowOff>
    </xdr:from>
    <xdr:to>
      <xdr:col>22</xdr:col>
      <xdr:colOff>365125</xdr:colOff>
      <xdr:row>38</xdr:row>
      <xdr:rowOff>60888</xdr:rowOff>
    </xdr:to>
    <xdr:cxnSp macro="">
      <xdr:nvCxnSpPr>
        <xdr:cNvPr id="521" name="直線コネクタ 520"/>
        <xdr:cNvCxnSpPr/>
      </xdr:nvCxnSpPr>
      <xdr:spPr>
        <a:xfrm>
          <a:off x="14592300" y="6147526"/>
          <a:ext cx="889000" cy="42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146776</xdr:rowOff>
    </xdr:from>
    <xdr:to>
      <xdr:col>21</xdr:col>
      <xdr:colOff>161925</xdr:colOff>
      <xdr:row>39</xdr:row>
      <xdr:rowOff>581</xdr:rowOff>
    </xdr:to>
    <xdr:cxnSp macro="">
      <xdr:nvCxnSpPr>
        <xdr:cNvPr id="524" name="直線コネクタ 523"/>
        <xdr:cNvCxnSpPr/>
      </xdr:nvCxnSpPr>
      <xdr:spPr>
        <a:xfrm flipV="1">
          <a:off x="13703300" y="6147526"/>
          <a:ext cx="889000" cy="53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33908</xdr:rowOff>
    </xdr:from>
    <xdr:ext cx="534377" cy="259045"/>
    <xdr:sp macro="" textlink="">
      <xdr:nvSpPr>
        <xdr:cNvPr id="526" name="テキスト ボックス 525"/>
        <xdr:cNvSpPr txBox="1"/>
      </xdr:nvSpPr>
      <xdr:spPr>
        <a:xfrm>
          <a:off x="14325111" y="62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96810</xdr:rowOff>
    </xdr:from>
    <xdr:to>
      <xdr:col>19</xdr:col>
      <xdr:colOff>644525</xdr:colOff>
      <xdr:row>39</xdr:row>
      <xdr:rowOff>581</xdr:rowOff>
    </xdr:to>
    <xdr:cxnSp macro="">
      <xdr:nvCxnSpPr>
        <xdr:cNvPr id="527" name="直線コネクタ 526"/>
        <xdr:cNvCxnSpPr/>
      </xdr:nvCxnSpPr>
      <xdr:spPr>
        <a:xfrm>
          <a:off x="12814300" y="6611910"/>
          <a:ext cx="889000" cy="7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123316</xdr:rowOff>
    </xdr:from>
    <xdr:ext cx="534377" cy="259045"/>
    <xdr:sp macro="" textlink="">
      <xdr:nvSpPr>
        <xdr:cNvPr id="529" name="テキスト ボックス 528"/>
        <xdr:cNvSpPr txBox="1"/>
      </xdr:nvSpPr>
      <xdr:spPr>
        <a:xfrm>
          <a:off x="13436111" y="5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25018</xdr:rowOff>
    </xdr:from>
    <xdr:ext cx="534377" cy="259045"/>
    <xdr:sp macro="" textlink="">
      <xdr:nvSpPr>
        <xdr:cNvPr id="531" name="テキスト ボックス 530"/>
        <xdr:cNvSpPr txBox="1"/>
      </xdr:nvSpPr>
      <xdr:spPr>
        <a:xfrm>
          <a:off x="12547111" y="60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72245</xdr:rowOff>
    </xdr:from>
    <xdr:to>
      <xdr:col>23</xdr:col>
      <xdr:colOff>568325</xdr:colOff>
      <xdr:row>39</xdr:row>
      <xdr:rowOff>2395</xdr:rowOff>
    </xdr:to>
    <xdr:sp macro="" textlink="">
      <xdr:nvSpPr>
        <xdr:cNvPr id="537" name="円/楕円 536"/>
        <xdr:cNvSpPr/>
      </xdr:nvSpPr>
      <xdr:spPr>
        <a:xfrm>
          <a:off x="16268700" y="65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50672</xdr:rowOff>
    </xdr:from>
    <xdr:ext cx="534377" cy="259045"/>
    <xdr:sp macro="" textlink="">
      <xdr:nvSpPr>
        <xdr:cNvPr id="538" name="消防費該当値テキスト"/>
        <xdr:cNvSpPr txBox="1"/>
      </xdr:nvSpPr>
      <xdr:spPr>
        <a:xfrm>
          <a:off x="16370300" y="656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10088</xdr:rowOff>
    </xdr:from>
    <xdr:to>
      <xdr:col>22</xdr:col>
      <xdr:colOff>415925</xdr:colOff>
      <xdr:row>38</xdr:row>
      <xdr:rowOff>111688</xdr:rowOff>
    </xdr:to>
    <xdr:sp macro="" textlink="">
      <xdr:nvSpPr>
        <xdr:cNvPr id="539" name="円/楕円 538"/>
        <xdr:cNvSpPr/>
      </xdr:nvSpPr>
      <xdr:spPr>
        <a:xfrm>
          <a:off x="15430500" y="652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102815</xdr:rowOff>
    </xdr:from>
    <xdr:ext cx="534377" cy="259045"/>
    <xdr:sp macro="" textlink="">
      <xdr:nvSpPr>
        <xdr:cNvPr id="540" name="テキスト ボックス 539"/>
        <xdr:cNvSpPr txBox="1"/>
      </xdr:nvSpPr>
      <xdr:spPr>
        <a:xfrm>
          <a:off x="15214111" y="661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95976</xdr:rowOff>
    </xdr:from>
    <xdr:to>
      <xdr:col>21</xdr:col>
      <xdr:colOff>212725</xdr:colOff>
      <xdr:row>36</xdr:row>
      <xdr:rowOff>26126</xdr:rowOff>
    </xdr:to>
    <xdr:sp macro="" textlink="">
      <xdr:nvSpPr>
        <xdr:cNvPr id="541" name="円/楕円 540"/>
        <xdr:cNvSpPr/>
      </xdr:nvSpPr>
      <xdr:spPr>
        <a:xfrm>
          <a:off x="14541500" y="609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42653</xdr:rowOff>
    </xdr:from>
    <xdr:ext cx="534377" cy="259045"/>
    <xdr:sp macro="" textlink="">
      <xdr:nvSpPr>
        <xdr:cNvPr id="542" name="テキスト ボックス 541"/>
        <xdr:cNvSpPr txBox="1"/>
      </xdr:nvSpPr>
      <xdr:spPr>
        <a:xfrm>
          <a:off x="14325111" y="587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121231</xdr:rowOff>
    </xdr:from>
    <xdr:to>
      <xdr:col>20</xdr:col>
      <xdr:colOff>9525</xdr:colOff>
      <xdr:row>39</xdr:row>
      <xdr:rowOff>51381</xdr:rowOff>
    </xdr:to>
    <xdr:sp macro="" textlink="">
      <xdr:nvSpPr>
        <xdr:cNvPr id="543" name="円/楕円 542"/>
        <xdr:cNvSpPr/>
      </xdr:nvSpPr>
      <xdr:spPr>
        <a:xfrm>
          <a:off x="13652500" y="663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42508</xdr:rowOff>
    </xdr:from>
    <xdr:ext cx="469744" cy="259045"/>
    <xdr:sp macro="" textlink="">
      <xdr:nvSpPr>
        <xdr:cNvPr id="544" name="テキスト ボックス 543"/>
        <xdr:cNvSpPr txBox="1"/>
      </xdr:nvSpPr>
      <xdr:spPr>
        <a:xfrm>
          <a:off x="13468427" y="67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46010</xdr:rowOff>
    </xdr:from>
    <xdr:to>
      <xdr:col>18</xdr:col>
      <xdr:colOff>492125</xdr:colOff>
      <xdr:row>38</xdr:row>
      <xdr:rowOff>147610</xdr:rowOff>
    </xdr:to>
    <xdr:sp macro="" textlink="">
      <xdr:nvSpPr>
        <xdr:cNvPr id="545" name="円/楕円 544"/>
        <xdr:cNvSpPr/>
      </xdr:nvSpPr>
      <xdr:spPr>
        <a:xfrm>
          <a:off x="12763500" y="656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138737</xdr:rowOff>
    </xdr:from>
    <xdr:ext cx="534377" cy="259045"/>
    <xdr:sp macro="" textlink="">
      <xdr:nvSpPr>
        <xdr:cNvPr id="546" name="テキスト ボックス 545"/>
        <xdr:cNvSpPr txBox="1"/>
      </xdr:nvSpPr>
      <xdr:spPr>
        <a:xfrm>
          <a:off x="12547111" y="665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46,583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110051</xdr:rowOff>
    </xdr:from>
    <xdr:to>
      <xdr:col>23</xdr:col>
      <xdr:colOff>517525</xdr:colOff>
      <xdr:row>57</xdr:row>
      <xdr:rowOff>122806</xdr:rowOff>
    </xdr:to>
    <xdr:cxnSp macro="">
      <xdr:nvCxnSpPr>
        <xdr:cNvPr id="574" name="直線コネクタ 573"/>
        <xdr:cNvCxnSpPr/>
      </xdr:nvCxnSpPr>
      <xdr:spPr>
        <a:xfrm>
          <a:off x="15481300" y="9539801"/>
          <a:ext cx="838200" cy="35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5"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110051</xdr:rowOff>
    </xdr:from>
    <xdr:to>
      <xdr:col>22</xdr:col>
      <xdr:colOff>365125</xdr:colOff>
      <xdr:row>56</xdr:row>
      <xdr:rowOff>145209</xdr:rowOff>
    </xdr:to>
    <xdr:cxnSp macro="">
      <xdr:nvCxnSpPr>
        <xdr:cNvPr id="577" name="直線コネクタ 576"/>
        <xdr:cNvCxnSpPr/>
      </xdr:nvCxnSpPr>
      <xdr:spPr>
        <a:xfrm flipV="1">
          <a:off x="14592300" y="9539801"/>
          <a:ext cx="889000" cy="20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20967</xdr:rowOff>
    </xdr:from>
    <xdr:ext cx="534377" cy="259045"/>
    <xdr:sp macro="" textlink="">
      <xdr:nvSpPr>
        <xdr:cNvPr id="579" name="テキスト ボックス 578"/>
        <xdr:cNvSpPr txBox="1"/>
      </xdr:nvSpPr>
      <xdr:spPr>
        <a:xfrm>
          <a:off x="15214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145209</xdr:rowOff>
    </xdr:from>
    <xdr:to>
      <xdr:col>21</xdr:col>
      <xdr:colOff>161925</xdr:colOff>
      <xdr:row>57</xdr:row>
      <xdr:rowOff>19205</xdr:rowOff>
    </xdr:to>
    <xdr:cxnSp macro="">
      <xdr:nvCxnSpPr>
        <xdr:cNvPr id="580" name="直線コネクタ 579"/>
        <xdr:cNvCxnSpPr/>
      </xdr:nvCxnSpPr>
      <xdr:spPr>
        <a:xfrm flipV="1">
          <a:off x="13703300" y="9746409"/>
          <a:ext cx="8890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2" name="テキスト ボックス 581"/>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19205</xdr:rowOff>
    </xdr:from>
    <xdr:to>
      <xdr:col>19</xdr:col>
      <xdr:colOff>644525</xdr:colOff>
      <xdr:row>57</xdr:row>
      <xdr:rowOff>26177</xdr:rowOff>
    </xdr:to>
    <xdr:cxnSp macro="">
      <xdr:nvCxnSpPr>
        <xdr:cNvPr id="583" name="直線コネクタ 582"/>
        <xdr:cNvCxnSpPr/>
      </xdr:nvCxnSpPr>
      <xdr:spPr>
        <a:xfrm flipV="1">
          <a:off x="12814300" y="9791855"/>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5" name="テキスト ボックス 584"/>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7" name="テキスト ボックス 586"/>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72006</xdr:rowOff>
    </xdr:from>
    <xdr:to>
      <xdr:col>23</xdr:col>
      <xdr:colOff>568325</xdr:colOff>
      <xdr:row>58</xdr:row>
      <xdr:rowOff>2156</xdr:rowOff>
    </xdr:to>
    <xdr:sp macro="" textlink="">
      <xdr:nvSpPr>
        <xdr:cNvPr id="593" name="円/楕円 592"/>
        <xdr:cNvSpPr/>
      </xdr:nvSpPr>
      <xdr:spPr>
        <a:xfrm>
          <a:off x="16268700" y="984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50433</xdr:rowOff>
    </xdr:from>
    <xdr:ext cx="534377" cy="259045"/>
    <xdr:sp macro="" textlink="">
      <xdr:nvSpPr>
        <xdr:cNvPr id="594" name="教育費該当値テキスト"/>
        <xdr:cNvSpPr txBox="1"/>
      </xdr:nvSpPr>
      <xdr:spPr>
        <a:xfrm>
          <a:off x="16370300" y="982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28,239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59251</xdr:rowOff>
    </xdr:from>
    <xdr:to>
      <xdr:col>22</xdr:col>
      <xdr:colOff>415925</xdr:colOff>
      <xdr:row>55</xdr:row>
      <xdr:rowOff>160851</xdr:rowOff>
    </xdr:to>
    <xdr:sp macro="" textlink="">
      <xdr:nvSpPr>
        <xdr:cNvPr id="595" name="円/楕円 594"/>
        <xdr:cNvSpPr/>
      </xdr:nvSpPr>
      <xdr:spPr>
        <a:xfrm>
          <a:off x="15430500" y="948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5928</xdr:rowOff>
    </xdr:from>
    <xdr:ext cx="534377" cy="259045"/>
    <xdr:sp macro="" textlink="">
      <xdr:nvSpPr>
        <xdr:cNvPr id="596" name="テキスト ボックス 595"/>
        <xdr:cNvSpPr txBox="1"/>
      </xdr:nvSpPr>
      <xdr:spPr>
        <a:xfrm>
          <a:off x="15214111" y="926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43,797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94409</xdr:rowOff>
    </xdr:from>
    <xdr:to>
      <xdr:col>21</xdr:col>
      <xdr:colOff>212725</xdr:colOff>
      <xdr:row>57</xdr:row>
      <xdr:rowOff>24559</xdr:rowOff>
    </xdr:to>
    <xdr:sp macro="" textlink="">
      <xdr:nvSpPr>
        <xdr:cNvPr id="597" name="円/楕円 596"/>
        <xdr:cNvSpPr/>
      </xdr:nvSpPr>
      <xdr:spPr>
        <a:xfrm>
          <a:off x="14541500" y="969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15686</xdr:rowOff>
    </xdr:from>
    <xdr:ext cx="534377" cy="259045"/>
    <xdr:sp macro="" textlink="">
      <xdr:nvSpPr>
        <xdr:cNvPr id="598" name="テキスト ボックス 597"/>
        <xdr:cNvSpPr txBox="1"/>
      </xdr:nvSpPr>
      <xdr:spPr>
        <a:xfrm>
          <a:off x="14325111" y="978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139855</xdr:rowOff>
    </xdr:from>
    <xdr:to>
      <xdr:col>20</xdr:col>
      <xdr:colOff>9525</xdr:colOff>
      <xdr:row>57</xdr:row>
      <xdr:rowOff>70005</xdr:rowOff>
    </xdr:to>
    <xdr:sp macro="" textlink="">
      <xdr:nvSpPr>
        <xdr:cNvPr id="599" name="円/楕円 598"/>
        <xdr:cNvSpPr/>
      </xdr:nvSpPr>
      <xdr:spPr>
        <a:xfrm>
          <a:off x="13652500" y="974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61132</xdr:rowOff>
    </xdr:from>
    <xdr:ext cx="534377" cy="259045"/>
    <xdr:sp macro="" textlink="">
      <xdr:nvSpPr>
        <xdr:cNvPr id="600" name="テキスト ボックス 599"/>
        <xdr:cNvSpPr txBox="1"/>
      </xdr:nvSpPr>
      <xdr:spPr>
        <a:xfrm>
          <a:off x="13436111" y="983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146827</xdr:rowOff>
    </xdr:from>
    <xdr:to>
      <xdr:col>18</xdr:col>
      <xdr:colOff>492125</xdr:colOff>
      <xdr:row>57</xdr:row>
      <xdr:rowOff>76977</xdr:rowOff>
    </xdr:to>
    <xdr:sp macro="" textlink="">
      <xdr:nvSpPr>
        <xdr:cNvPr id="601" name="円/楕円 600"/>
        <xdr:cNvSpPr/>
      </xdr:nvSpPr>
      <xdr:spPr>
        <a:xfrm>
          <a:off x="12763500" y="974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68104</xdr:rowOff>
    </xdr:from>
    <xdr:ext cx="534377" cy="259045"/>
    <xdr:sp macro="" textlink="">
      <xdr:nvSpPr>
        <xdr:cNvPr id="602" name="テキスト ボックス 601"/>
        <xdr:cNvSpPr txBox="1"/>
      </xdr:nvSpPr>
      <xdr:spPr>
        <a:xfrm>
          <a:off x="12547111" y="98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151293</xdr:rowOff>
    </xdr:from>
    <xdr:to>
      <xdr:col>23</xdr:col>
      <xdr:colOff>517525</xdr:colOff>
      <xdr:row>79</xdr:row>
      <xdr:rowOff>56914</xdr:rowOff>
    </xdr:to>
    <xdr:cxnSp macro="">
      <xdr:nvCxnSpPr>
        <xdr:cNvPr id="633" name="直線コネクタ 632"/>
        <xdr:cNvCxnSpPr/>
      </xdr:nvCxnSpPr>
      <xdr:spPr>
        <a:xfrm flipV="1">
          <a:off x="15481300" y="13181493"/>
          <a:ext cx="838200" cy="4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107822</xdr:rowOff>
    </xdr:from>
    <xdr:ext cx="378565" cy="259045"/>
    <xdr:sp macro="" textlink="">
      <xdr:nvSpPr>
        <xdr:cNvPr id="634" name="災害復旧費平均値テキスト"/>
        <xdr:cNvSpPr txBox="1"/>
      </xdr:nvSpPr>
      <xdr:spPr>
        <a:xfrm>
          <a:off x="16370300" y="13480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24420</xdr:rowOff>
    </xdr:from>
    <xdr:to>
      <xdr:col>22</xdr:col>
      <xdr:colOff>365125</xdr:colOff>
      <xdr:row>79</xdr:row>
      <xdr:rowOff>56914</xdr:rowOff>
    </xdr:to>
    <xdr:cxnSp macro="">
      <xdr:nvCxnSpPr>
        <xdr:cNvPr id="636" name="直線コネクタ 635"/>
        <xdr:cNvCxnSpPr/>
      </xdr:nvCxnSpPr>
      <xdr:spPr>
        <a:xfrm>
          <a:off x="14592300" y="13568970"/>
          <a:ext cx="8890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24420</xdr:rowOff>
    </xdr:from>
    <xdr:to>
      <xdr:col>21</xdr:col>
      <xdr:colOff>161925</xdr:colOff>
      <xdr:row>79</xdr:row>
      <xdr:rowOff>56587</xdr:rowOff>
    </xdr:to>
    <xdr:cxnSp macro="">
      <xdr:nvCxnSpPr>
        <xdr:cNvPr id="639" name="直線コネクタ 638"/>
        <xdr:cNvCxnSpPr/>
      </xdr:nvCxnSpPr>
      <xdr:spPr>
        <a:xfrm flipV="1">
          <a:off x="13703300" y="13568970"/>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41" name="テキスト ボックス 640"/>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6948</xdr:rowOff>
    </xdr:from>
    <xdr:to>
      <xdr:col>19</xdr:col>
      <xdr:colOff>644525</xdr:colOff>
      <xdr:row>79</xdr:row>
      <xdr:rowOff>56587</xdr:rowOff>
    </xdr:to>
    <xdr:cxnSp macro="">
      <xdr:nvCxnSpPr>
        <xdr:cNvPr id="642" name="直線コネクタ 641"/>
        <xdr:cNvCxnSpPr/>
      </xdr:nvCxnSpPr>
      <xdr:spPr>
        <a:xfrm>
          <a:off x="12814300" y="13551498"/>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4" name="テキスト ボックス 643"/>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46" name="テキスト ボックス 645"/>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100493</xdr:rowOff>
    </xdr:from>
    <xdr:to>
      <xdr:col>23</xdr:col>
      <xdr:colOff>568325</xdr:colOff>
      <xdr:row>77</xdr:row>
      <xdr:rowOff>30643</xdr:rowOff>
    </xdr:to>
    <xdr:sp macro="" textlink="">
      <xdr:nvSpPr>
        <xdr:cNvPr id="652" name="円/楕円 651"/>
        <xdr:cNvSpPr/>
      </xdr:nvSpPr>
      <xdr:spPr>
        <a:xfrm>
          <a:off x="16268700" y="1313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123370</xdr:rowOff>
    </xdr:from>
    <xdr:ext cx="469744" cy="259045"/>
    <xdr:sp macro="" textlink="">
      <xdr:nvSpPr>
        <xdr:cNvPr id="653" name="災害復旧費該当値テキスト"/>
        <xdr:cNvSpPr txBox="1"/>
      </xdr:nvSpPr>
      <xdr:spPr>
        <a:xfrm>
          <a:off x="16370300" y="1298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6114</xdr:rowOff>
    </xdr:from>
    <xdr:to>
      <xdr:col>22</xdr:col>
      <xdr:colOff>415925</xdr:colOff>
      <xdr:row>79</xdr:row>
      <xdr:rowOff>107714</xdr:rowOff>
    </xdr:to>
    <xdr:sp macro="" textlink="">
      <xdr:nvSpPr>
        <xdr:cNvPr id="654" name="円/楕円 653"/>
        <xdr:cNvSpPr/>
      </xdr:nvSpPr>
      <xdr:spPr>
        <a:xfrm>
          <a:off x="15430500" y="1355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98841</xdr:rowOff>
    </xdr:from>
    <xdr:ext cx="378565" cy="259045"/>
    <xdr:sp macro="" textlink="">
      <xdr:nvSpPr>
        <xdr:cNvPr id="655" name="テキスト ボックス 654"/>
        <xdr:cNvSpPr txBox="1"/>
      </xdr:nvSpPr>
      <xdr:spPr>
        <a:xfrm>
          <a:off x="15292017" y="13643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145070</xdr:rowOff>
    </xdr:from>
    <xdr:to>
      <xdr:col>21</xdr:col>
      <xdr:colOff>212725</xdr:colOff>
      <xdr:row>79</xdr:row>
      <xdr:rowOff>75220</xdr:rowOff>
    </xdr:to>
    <xdr:sp macro="" textlink="">
      <xdr:nvSpPr>
        <xdr:cNvPr id="656" name="円/楕円 655"/>
        <xdr:cNvSpPr/>
      </xdr:nvSpPr>
      <xdr:spPr>
        <a:xfrm>
          <a:off x="14541500" y="135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66347</xdr:rowOff>
    </xdr:from>
    <xdr:ext cx="378565" cy="259045"/>
    <xdr:sp macro="" textlink="">
      <xdr:nvSpPr>
        <xdr:cNvPr id="657" name="テキスト ボックス 656"/>
        <xdr:cNvSpPr txBox="1"/>
      </xdr:nvSpPr>
      <xdr:spPr>
        <a:xfrm>
          <a:off x="14403017" y="13610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5787</xdr:rowOff>
    </xdr:from>
    <xdr:to>
      <xdr:col>20</xdr:col>
      <xdr:colOff>9525</xdr:colOff>
      <xdr:row>79</xdr:row>
      <xdr:rowOff>107387</xdr:rowOff>
    </xdr:to>
    <xdr:sp macro="" textlink="">
      <xdr:nvSpPr>
        <xdr:cNvPr id="658" name="円/楕円 657"/>
        <xdr:cNvSpPr/>
      </xdr:nvSpPr>
      <xdr:spPr>
        <a:xfrm>
          <a:off x="13652500" y="1355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98514</xdr:rowOff>
    </xdr:from>
    <xdr:ext cx="378565" cy="259045"/>
    <xdr:sp macro="" textlink="">
      <xdr:nvSpPr>
        <xdr:cNvPr id="659" name="テキスト ボックス 658"/>
        <xdr:cNvSpPr txBox="1"/>
      </xdr:nvSpPr>
      <xdr:spPr>
        <a:xfrm>
          <a:off x="13514017" y="13643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127598</xdr:rowOff>
    </xdr:from>
    <xdr:to>
      <xdr:col>18</xdr:col>
      <xdr:colOff>492125</xdr:colOff>
      <xdr:row>79</xdr:row>
      <xdr:rowOff>57748</xdr:rowOff>
    </xdr:to>
    <xdr:sp macro="" textlink="">
      <xdr:nvSpPr>
        <xdr:cNvPr id="660" name="円/楕円 659"/>
        <xdr:cNvSpPr/>
      </xdr:nvSpPr>
      <xdr:spPr>
        <a:xfrm>
          <a:off x="12763500" y="135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48875</xdr:rowOff>
    </xdr:from>
    <xdr:ext cx="378565" cy="259045"/>
    <xdr:sp macro="" textlink="">
      <xdr:nvSpPr>
        <xdr:cNvPr id="661" name="テキスト ボックス 660"/>
        <xdr:cNvSpPr txBox="1"/>
      </xdr:nvSpPr>
      <xdr:spPr>
        <a:xfrm>
          <a:off x="12625017" y="135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2563</xdr:rowOff>
    </xdr:from>
    <xdr:to>
      <xdr:col>23</xdr:col>
      <xdr:colOff>517525</xdr:colOff>
      <xdr:row>98</xdr:row>
      <xdr:rowOff>14123</xdr:rowOff>
    </xdr:to>
    <xdr:cxnSp macro="">
      <xdr:nvCxnSpPr>
        <xdr:cNvPr id="690" name="直線コネクタ 689"/>
        <xdr:cNvCxnSpPr/>
      </xdr:nvCxnSpPr>
      <xdr:spPr>
        <a:xfrm flipV="1">
          <a:off x="15481300" y="16804663"/>
          <a:ext cx="8382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91"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11959</xdr:rowOff>
    </xdr:from>
    <xdr:to>
      <xdr:col>22</xdr:col>
      <xdr:colOff>365125</xdr:colOff>
      <xdr:row>98</xdr:row>
      <xdr:rowOff>14123</xdr:rowOff>
    </xdr:to>
    <xdr:cxnSp macro="">
      <xdr:nvCxnSpPr>
        <xdr:cNvPr id="693" name="直線コネクタ 692"/>
        <xdr:cNvCxnSpPr/>
      </xdr:nvCxnSpPr>
      <xdr:spPr>
        <a:xfrm>
          <a:off x="14592300" y="16814059"/>
          <a:ext cx="8890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36110</xdr:rowOff>
    </xdr:from>
    <xdr:ext cx="534377" cy="259045"/>
    <xdr:sp macro="" textlink="">
      <xdr:nvSpPr>
        <xdr:cNvPr id="695" name="テキスト ボックス 694"/>
        <xdr:cNvSpPr txBox="1"/>
      </xdr:nvSpPr>
      <xdr:spPr>
        <a:xfrm>
          <a:off x="15214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11959</xdr:rowOff>
    </xdr:from>
    <xdr:to>
      <xdr:col>21</xdr:col>
      <xdr:colOff>161925</xdr:colOff>
      <xdr:row>98</xdr:row>
      <xdr:rowOff>16889</xdr:rowOff>
    </xdr:to>
    <xdr:cxnSp macro="">
      <xdr:nvCxnSpPr>
        <xdr:cNvPr id="696" name="直線コネクタ 695"/>
        <xdr:cNvCxnSpPr/>
      </xdr:nvCxnSpPr>
      <xdr:spPr>
        <a:xfrm flipV="1">
          <a:off x="13703300" y="16814059"/>
          <a:ext cx="8890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160965</xdr:rowOff>
    </xdr:from>
    <xdr:ext cx="534377" cy="259045"/>
    <xdr:sp macro="" textlink="">
      <xdr:nvSpPr>
        <xdr:cNvPr id="698" name="テキスト ボックス 697"/>
        <xdr:cNvSpPr txBox="1"/>
      </xdr:nvSpPr>
      <xdr:spPr>
        <a:xfrm>
          <a:off x="14325111" y="164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16073</xdr:rowOff>
    </xdr:from>
    <xdr:to>
      <xdr:col>19</xdr:col>
      <xdr:colOff>644525</xdr:colOff>
      <xdr:row>98</xdr:row>
      <xdr:rowOff>16889</xdr:rowOff>
    </xdr:to>
    <xdr:cxnSp macro="">
      <xdr:nvCxnSpPr>
        <xdr:cNvPr id="699" name="直線コネクタ 698"/>
        <xdr:cNvCxnSpPr/>
      </xdr:nvCxnSpPr>
      <xdr:spPr>
        <a:xfrm>
          <a:off x="12814300" y="16818173"/>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156811</xdr:rowOff>
    </xdr:from>
    <xdr:ext cx="534377" cy="259045"/>
    <xdr:sp macro="" textlink="">
      <xdr:nvSpPr>
        <xdr:cNvPr id="701" name="テキスト ボックス 700"/>
        <xdr:cNvSpPr txBox="1"/>
      </xdr:nvSpPr>
      <xdr:spPr>
        <a:xfrm>
          <a:off x="13436111" y="164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158450</xdr:rowOff>
    </xdr:from>
    <xdr:ext cx="534377" cy="259045"/>
    <xdr:sp macro="" textlink="">
      <xdr:nvSpPr>
        <xdr:cNvPr id="703" name="テキスト ボックス 702"/>
        <xdr:cNvSpPr txBox="1"/>
      </xdr:nvSpPr>
      <xdr:spPr>
        <a:xfrm>
          <a:off x="12547111" y="164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123213</xdr:rowOff>
    </xdr:from>
    <xdr:to>
      <xdr:col>23</xdr:col>
      <xdr:colOff>568325</xdr:colOff>
      <xdr:row>98</xdr:row>
      <xdr:rowOff>53363</xdr:rowOff>
    </xdr:to>
    <xdr:sp macro="" textlink="">
      <xdr:nvSpPr>
        <xdr:cNvPr id="709" name="円/楕円 708"/>
        <xdr:cNvSpPr/>
      </xdr:nvSpPr>
      <xdr:spPr>
        <a:xfrm>
          <a:off x="16268700" y="167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49534</xdr:rowOff>
    </xdr:from>
    <xdr:ext cx="534377" cy="259045"/>
    <xdr:sp macro="" textlink="">
      <xdr:nvSpPr>
        <xdr:cNvPr id="710" name="公債費該当値テキスト"/>
        <xdr:cNvSpPr txBox="1"/>
      </xdr:nvSpPr>
      <xdr:spPr>
        <a:xfrm>
          <a:off x="16370300" y="1668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27,997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134773</xdr:rowOff>
    </xdr:from>
    <xdr:to>
      <xdr:col>22</xdr:col>
      <xdr:colOff>415925</xdr:colOff>
      <xdr:row>98</xdr:row>
      <xdr:rowOff>64923</xdr:rowOff>
    </xdr:to>
    <xdr:sp macro="" textlink="">
      <xdr:nvSpPr>
        <xdr:cNvPr id="711" name="円/楕円 710"/>
        <xdr:cNvSpPr/>
      </xdr:nvSpPr>
      <xdr:spPr>
        <a:xfrm>
          <a:off x="15430500" y="167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56050</xdr:rowOff>
    </xdr:from>
    <xdr:ext cx="534377" cy="259045"/>
    <xdr:sp macro="" textlink="">
      <xdr:nvSpPr>
        <xdr:cNvPr id="712" name="テキスト ボックス 711"/>
        <xdr:cNvSpPr txBox="1"/>
      </xdr:nvSpPr>
      <xdr:spPr>
        <a:xfrm>
          <a:off x="15214111" y="1685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132609</xdr:rowOff>
    </xdr:from>
    <xdr:to>
      <xdr:col>21</xdr:col>
      <xdr:colOff>212725</xdr:colOff>
      <xdr:row>98</xdr:row>
      <xdr:rowOff>62759</xdr:rowOff>
    </xdr:to>
    <xdr:sp macro="" textlink="">
      <xdr:nvSpPr>
        <xdr:cNvPr id="713" name="円/楕円 712"/>
        <xdr:cNvSpPr/>
      </xdr:nvSpPr>
      <xdr:spPr>
        <a:xfrm>
          <a:off x="14541500" y="167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53886</xdr:rowOff>
    </xdr:from>
    <xdr:ext cx="534377" cy="259045"/>
    <xdr:sp macro="" textlink="">
      <xdr:nvSpPr>
        <xdr:cNvPr id="714" name="テキスト ボックス 713"/>
        <xdr:cNvSpPr txBox="1"/>
      </xdr:nvSpPr>
      <xdr:spPr>
        <a:xfrm>
          <a:off x="14325111" y="1685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137539</xdr:rowOff>
    </xdr:from>
    <xdr:to>
      <xdr:col>20</xdr:col>
      <xdr:colOff>9525</xdr:colOff>
      <xdr:row>98</xdr:row>
      <xdr:rowOff>67689</xdr:rowOff>
    </xdr:to>
    <xdr:sp macro="" textlink="">
      <xdr:nvSpPr>
        <xdr:cNvPr id="715" name="円/楕円 714"/>
        <xdr:cNvSpPr/>
      </xdr:nvSpPr>
      <xdr:spPr>
        <a:xfrm>
          <a:off x="13652500" y="1676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58816</xdr:rowOff>
    </xdr:from>
    <xdr:ext cx="534377" cy="259045"/>
    <xdr:sp macro="" textlink="">
      <xdr:nvSpPr>
        <xdr:cNvPr id="716" name="テキスト ボックス 715"/>
        <xdr:cNvSpPr txBox="1"/>
      </xdr:nvSpPr>
      <xdr:spPr>
        <a:xfrm>
          <a:off x="13436111" y="1686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136723</xdr:rowOff>
    </xdr:from>
    <xdr:to>
      <xdr:col>18</xdr:col>
      <xdr:colOff>492125</xdr:colOff>
      <xdr:row>98</xdr:row>
      <xdr:rowOff>66873</xdr:rowOff>
    </xdr:to>
    <xdr:sp macro="" textlink="">
      <xdr:nvSpPr>
        <xdr:cNvPr id="717" name="円/楕円 716"/>
        <xdr:cNvSpPr/>
      </xdr:nvSpPr>
      <xdr:spPr>
        <a:xfrm>
          <a:off x="12763500" y="1676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58000</xdr:rowOff>
    </xdr:from>
    <xdr:ext cx="534377" cy="259045"/>
    <xdr:sp macro="" textlink="">
      <xdr:nvSpPr>
        <xdr:cNvPr id="718" name="テキスト ボックス 717"/>
        <xdr:cNvSpPr txBox="1"/>
      </xdr:nvSpPr>
      <xdr:spPr>
        <a:xfrm>
          <a:off x="12547111" y="1686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5" name="テキスト ボックス 754"/>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２１０，１９８円となっている。決算額全体でみると、民生費のうち生活保護行政に要する経費である生活保護費が高止まりしていることが要因となっている。これは、別府市の生活保護受給率が高いことによるものである。</a:t>
          </a:r>
        </a:p>
        <a:p>
          <a:r>
            <a:rPr kumimoji="1" lang="ja-JP" altLang="en-US" sz="1300">
              <a:latin typeface="ＭＳ Ｐゴシック"/>
            </a:rPr>
            <a:t>　その他の経費については、全国平均・大分県平均・類似団体と比べほぼ良好な数値となっているため、今後も更に経費の削減に努める。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実質収支比率については、年々増加傾向となり、平成２７年度においては３．８と一般的に望ましいといわれる数値まで改善した。</a:t>
          </a:r>
        </a:p>
        <a:p>
          <a:r>
            <a:rPr kumimoji="1" lang="ja-JP" altLang="en-US" sz="1400">
              <a:latin typeface="ＭＳ ゴシック" pitchFamily="49" charset="-128"/>
              <a:ea typeface="ＭＳ ゴシック" pitchFamily="49" charset="-128"/>
            </a:rPr>
            <a:t>　今年度は、歳入で国庫支出金が増加したものの、歳出はそれに相まって扶助費、補助費等が増加したため、１．４ポイント低下した。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連結実質赤字額はなく、良好な状態である。国民健康保険事業特別会計については、累積赤字は解消されたが、今後は広域化に向けて財政基盤を強化し、不断の経営努力が必要である。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48055487</v>
      </c>
      <c r="BO4" s="381"/>
      <c r="BP4" s="381"/>
      <c r="BQ4" s="381"/>
      <c r="BR4" s="381"/>
      <c r="BS4" s="381"/>
      <c r="BT4" s="381"/>
      <c r="BU4" s="382"/>
      <c r="BV4" s="380">
        <v>48290152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2.4</v>
      </c>
      <c r="CU4" s="387"/>
      <c r="CV4" s="387"/>
      <c r="CW4" s="387"/>
      <c r="CX4" s="387"/>
      <c r="CY4" s="387"/>
      <c r="CZ4" s="387"/>
      <c r="DA4" s="388"/>
      <c r="DB4" s="386">
        <v>3.8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47042940</v>
      </c>
      <c r="BO5" s="418"/>
      <c r="BP5" s="418"/>
      <c r="BQ5" s="418"/>
      <c r="BR5" s="418"/>
      <c r="BS5" s="418"/>
      <c r="BT5" s="418"/>
      <c r="BU5" s="419"/>
      <c r="BV5" s="417">
        <v>47097413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97.8</v>
      </c>
      <c r="CU5" s="415"/>
      <c r="CV5" s="415"/>
      <c r="CW5" s="415"/>
      <c r="CX5" s="415"/>
      <c r="CY5" s="415"/>
      <c r="CZ5" s="415"/>
      <c r="DA5" s="416"/>
      <c r="DB5" s="414">
        <v>91.8</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1012547</v>
      </c>
      <c r="BO6" s="418"/>
      <c r="BP6" s="418"/>
      <c r="BQ6" s="418"/>
      <c r="BR6" s="418"/>
      <c r="BS6" s="418"/>
      <c r="BT6" s="418"/>
      <c r="BU6" s="419"/>
      <c r="BV6" s="417">
        <v>1192739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103.9</v>
      </c>
      <c r="CU6" s="455"/>
      <c r="CV6" s="455"/>
      <c r="CW6" s="455"/>
      <c r="CX6" s="455"/>
      <c r="CY6" s="455"/>
      <c r="CZ6" s="455"/>
      <c r="DA6" s="456"/>
      <c r="DB6" s="454">
        <v>98.9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421990</v>
      </c>
      <c r="BO7" s="418"/>
      <c r="BP7" s="418"/>
      <c r="BQ7" s="418"/>
      <c r="BR7" s="418"/>
      <c r="BS7" s="418"/>
      <c r="BT7" s="418"/>
      <c r="BU7" s="419"/>
      <c r="BV7" s="417">
        <v>225707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24696254</v>
      </c>
      <c r="CU7" s="418"/>
      <c r="CV7" s="418"/>
      <c r="CW7" s="418"/>
      <c r="CX7" s="418"/>
      <c r="CY7" s="418"/>
      <c r="CZ7" s="418"/>
      <c r="DA7" s="419"/>
      <c r="DB7" s="417">
        <v>25198142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590557</v>
      </c>
      <c r="BO8" s="418"/>
      <c r="BP8" s="418"/>
      <c r="BQ8" s="418"/>
      <c r="BR8" s="418"/>
      <c r="BS8" s="418"/>
      <c r="BT8" s="418"/>
      <c r="BU8" s="419"/>
      <c r="BV8" s="417">
        <v>967032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0.56999999999999995</v>
      </c>
      <c r="CU8" s="458"/>
      <c r="CV8" s="458"/>
      <c r="CW8" s="458"/>
      <c r="CX8" s="458"/>
      <c r="CY8" s="458"/>
      <c r="CZ8" s="458"/>
      <c r="DA8" s="459"/>
      <c r="DB8" s="457">
        <v>0.56999999999999995</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122138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-376475</v>
      </c>
      <c r="BO9" s="418"/>
      <c r="BP9" s="418"/>
      <c r="BQ9" s="418"/>
      <c r="BR9" s="418"/>
      <c r="BS9" s="418"/>
      <c r="BT9" s="418"/>
      <c r="BU9" s="419"/>
      <c r="BV9" s="417">
        <v>561749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10.8</v>
      </c>
      <c r="CU9" s="415"/>
      <c r="CV9" s="415"/>
      <c r="CW9" s="415"/>
      <c r="CX9" s="415"/>
      <c r="CY9" s="415"/>
      <c r="CZ9" s="415"/>
      <c r="DA9" s="416"/>
      <c r="DB9" s="414">
        <v>10.5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125385</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560055</v>
      </c>
      <c r="BO10" s="418"/>
      <c r="BP10" s="418"/>
      <c r="BQ10" s="418"/>
      <c r="BR10" s="418"/>
      <c r="BS10" s="418"/>
      <c r="BT10" s="418"/>
      <c r="BU10" s="419"/>
      <c r="BV10" s="417">
        <v>904053</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119741</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950000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115594</v>
      </c>
      <c r="S13" s="499"/>
      <c r="T13" s="499"/>
      <c r="U13" s="499"/>
      <c r="V13" s="500"/>
      <c r="W13" s="433" t="s">
        <v>123</v>
      </c>
      <c r="X13" s="434"/>
      <c r="Y13" s="434"/>
      <c r="Z13" s="434"/>
      <c r="AA13" s="434"/>
      <c r="AB13" s="424"/>
      <c r="AC13" s="468">
        <v>609</v>
      </c>
      <c r="AD13" s="469"/>
      <c r="AE13" s="469"/>
      <c r="AF13" s="469"/>
      <c r="AG13" s="508"/>
      <c r="AH13" s="468">
        <v>650</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-766420</v>
      </c>
      <c r="BO13" s="418"/>
      <c r="BP13" s="418"/>
      <c r="BQ13" s="418"/>
      <c r="BR13" s="418"/>
      <c r="BS13" s="418"/>
      <c r="BT13" s="418"/>
      <c r="BU13" s="419"/>
      <c r="BV13" s="417">
        <v>1465802</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2.2000000000000002</v>
      </c>
      <c r="CU13" s="415"/>
      <c r="CV13" s="415"/>
      <c r="CW13" s="415"/>
      <c r="CX13" s="415"/>
      <c r="CY13" s="415"/>
      <c r="CZ13" s="415"/>
      <c r="DA13" s="416"/>
      <c r="DB13" s="414">
        <v>2.2000000000000002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120658</v>
      </c>
      <c r="S14" s="499"/>
      <c r="T14" s="499"/>
      <c r="U14" s="499"/>
      <c r="V14" s="500"/>
      <c r="W14" s="407"/>
      <c r="X14" s="408"/>
      <c r="Y14" s="408"/>
      <c r="Z14" s="408"/>
      <c r="AA14" s="408"/>
      <c r="AB14" s="397"/>
      <c r="AC14" s="501">
        <v>1.2</v>
      </c>
      <c r="AD14" s="502"/>
      <c r="AE14" s="502"/>
      <c r="AF14" s="502"/>
      <c r="AG14" s="503"/>
      <c r="AH14" s="501">
        <v>1.2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116490</v>
      </c>
      <c r="S15" s="499"/>
      <c r="T15" s="499"/>
      <c r="U15" s="499"/>
      <c r="V15" s="500"/>
      <c r="W15" s="433" t="s">
        <v>130</v>
      </c>
      <c r="X15" s="434"/>
      <c r="Y15" s="434"/>
      <c r="Z15" s="434"/>
      <c r="AA15" s="434"/>
      <c r="AB15" s="424"/>
      <c r="AC15" s="468">
        <v>6570</v>
      </c>
      <c r="AD15" s="469"/>
      <c r="AE15" s="469"/>
      <c r="AF15" s="469"/>
      <c r="AG15" s="508"/>
      <c r="AH15" s="468">
        <v>7627</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11669941</v>
      </c>
      <c r="BO15" s="381"/>
      <c r="BP15" s="381"/>
      <c r="BQ15" s="381"/>
      <c r="BR15" s="381"/>
      <c r="BS15" s="381"/>
      <c r="BT15" s="381"/>
      <c r="BU15" s="382"/>
      <c r="BV15" s="380">
        <v>11439325</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13.4</v>
      </c>
      <c r="AD16" s="502"/>
      <c r="AE16" s="502"/>
      <c r="AF16" s="502"/>
      <c r="AG16" s="503"/>
      <c r="AH16" s="501">
        <v>14.6</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20066602</v>
      </c>
      <c r="BO16" s="418"/>
      <c r="BP16" s="418"/>
      <c r="BQ16" s="418"/>
      <c r="BR16" s="418"/>
      <c r="BS16" s="418"/>
      <c r="BT16" s="418"/>
      <c r="BU16" s="419"/>
      <c r="BV16" s="417">
        <v>20205222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42008</v>
      </c>
      <c r="AD17" s="469"/>
      <c r="AE17" s="469"/>
      <c r="AF17" s="469"/>
      <c r="AG17" s="508"/>
      <c r="AH17" s="468">
        <v>44087</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14835326</v>
      </c>
      <c r="BO17" s="418"/>
      <c r="BP17" s="418"/>
      <c r="BQ17" s="418"/>
      <c r="BR17" s="418"/>
      <c r="BS17" s="418"/>
      <c r="BT17" s="418"/>
      <c r="BU17" s="419"/>
      <c r="BV17" s="417">
        <v>14526901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125.34</v>
      </c>
      <c r="M18" s="530"/>
      <c r="N18" s="530"/>
      <c r="O18" s="530"/>
      <c r="P18" s="530"/>
      <c r="Q18" s="530"/>
      <c r="R18" s="531"/>
      <c r="S18" s="531"/>
      <c r="T18" s="531"/>
      <c r="U18" s="531"/>
      <c r="V18" s="532"/>
      <c r="W18" s="435"/>
      <c r="X18" s="436"/>
      <c r="Y18" s="436"/>
      <c r="Z18" s="436"/>
      <c r="AA18" s="436"/>
      <c r="AB18" s="427"/>
      <c r="AC18" s="533">
        <v>85.4</v>
      </c>
      <c r="AD18" s="534"/>
      <c r="AE18" s="534"/>
      <c r="AF18" s="534"/>
      <c r="AG18" s="535"/>
      <c r="AH18" s="533">
        <v>84.2</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24691562</v>
      </c>
      <c r="BO18" s="418"/>
      <c r="BP18" s="418"/>
      <c r="BQ18" s="418"/>
      <c r="BR18" s="418"/>
      <c r="BS18" s="418"/>
      <c r="BT18" s="418"/>
      <c r="BU18" s="419"/>
      <c r="BV18" s="417">
        <v>24062837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974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29846225</v>
      </c>
      <c r="BO19" s="418"/>
      <c r="BP19" s="418"/>
      <c r="BQ19" s="418"/>
      <c r="BR19" s="418"/>
      <c r="BS19" s="418"/>
      <c r="BT19" s="418"/>
      <c r="BU19" s="419"/>
      <c r="BV19" s="417">
        <v>29343565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55624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33696325</v>
      </c>
      <c r="BO23" s="418"/>
      <c r="BP23" s="418"/>
      <c r="BQ23" s="418"/>
      <c r="BR23" s="418"/>
      <c r="BS23" s="418"/>
      <c r="BT23" s="418"/>
      <c r="BU23" s="419"/>
      <c r="BV23" s="417">
        <v>34255469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8940</v>
      </c>
      <c r="R24" s="469"/>
      <c r="S24" s="469"/>
      <c r="T24" s="469"/>
      <c r="U24" s="469"/>
      <c r="V24" s="508"/>
      <c r="W24" s="563"/>
      <c r="X24" s="551"/>
      <c r="Y24" s="552"/>
      <c r="Z24" s="467" t="s">
        <v>153</v>
      </c>
      <c r="AA24" s="447"/>
      <c r="AB24" s="447"/>
      <c r="AC24" s="447"/>
      <c r="AD24" s="447"/>
      <c r="AE24" s="447"/>
      <c r="AF24" s="447"/>
      <c r="AG24" s="448"/>
      <c r="AH24" s="468">
        <v>807</v>
      </c>
      <c r="AI24" s="469"/>
      <c r="AJ24" s="469"/>
      <c r="AK24" s="469"/>
      <c r="AL24" s="508"/>
      <c r="AM24" s="468">
        <v>2516226</v>
      </c>
      <c r="AN24" s="469"/>
      <c r="AO24" s="469"/>
      <c r="AP24" s="469"/>
      <c r="AQ24" s="469"/>
      <c r="AR24" s="508"/>
      <c r="AS24" s="468">
        <v>3118</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27644568</v>
      </c>
      <c r="BO24" s="418"/>
      <c r="BP24" s="418"/>
      <c r="BQ24" s="418"/>
      <c r="BR24" s="418"/>
      <c r="BS24" s="418"/>
      <c r="BT24" s="418"/>
      <c r="BU24" s="419"/>
      <c r="BV24" s="417">
        <v>27560068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2</v>
      </c>
      <c r="M25" s="469"/>
      <c r="N25" s="469"/>
      <c r="O25" s="469"/>
      <c r="P25" s="508"/>
      <c r="Q25" s="468">
        <v>7420</v>
      </c>
      <c r="R25" s="469"/>
      <c r="S25" s="469"/>
      <c r="T25" s="469"/>
      <c r="U25" s="469"/>
      <c r="V25" s="508"/>
      <c r="W25" s="563"/>
      <c r="X25" s="551"/>
      <c r="Y25" s="552"/>
      <c r="Z25" s="467" t="s">
        <v>156</v>
      </c>
      <c r="AA25" s="447"/>
      <c r="AB25" s="447"/>
      <c r="AC25" s="447"/>
      <c r="AD25" s="447"/>
      <c r="AE25" s="447"/>
      <c r="AF25" s="447"/>
      <c r="AG25" s="448"/>
      <c r="AH25" s="468">
        <v>139</v>
      </c>
      <c r="AI25" s="469"/>
      <c r="AJ25" s="469"/>
      <c r="AK25" s="469"/>
      <c r="AL25" s="508"/>
      <c r="AM25" s="468">
        <v>357647</v>
      </c>
      <c r="AN25" s="469"/>
      <c r="AO25" s="469"/>
      <c r="AP25" s="469"/>
      <c r="AQ25" s="469"/>
      <c r="AR25" s="508"/>
      <c r="AS25" s="468">
        <v>2573</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9117694</v>
      </c>
      <c r="BO25" s="381"/>
      <c r="BP25" s="381"/>
      <c r="BQ25" s="381"/>
      <c r="BR25" s="381"/>
      <c r="BS25" s="381"/>
      <c r="BT25" s="381"/>
      <c r="BU25" s="382"/>
      <c r="BV25" s="380">
        <v>3838038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6640</v>
      </c>
      <c r="R26" s="469"/>
      <c r="S26" s="469"/>
      <c r="T26" s="469"/>
      <c r="U26" s="469"/>
      <c r="V26" s="508"/>
      <c r="W26" s="563"/>
      <c r="X26" s="551"/>
      <c r="Y26" s="552"/>
      <c r="Z26" s="467" t="s">
        <v>159</v>
      </c>
      <c r="AA26" s="573"/>
      <c r="AB26" s="573"/>
      <c r="AC26" s="573"/>
      <c r="AD26" s="573"/>
      <c r="AE26" s="573"/>
      <c r="AF26" s="573"/>
      <c r="AG26" s="574"/>
      <c r="AH26" s="468">
        <v>106</v>
      </c>
      <c r="AI26" s="469"/>
      <c r="AJ26" s="469"/>
      <c r="AK26" s="469"/>
      <c r="AL26" s="508"/>
      <c r="AM26" s="468">
        <v>334536</v>
      </c>
      <c r="AN26" s="469"/>
      <c r="AO26" s="469"/>
      <c r="AP26" s="469"/>
      <c r="AQ26" s="469"/>
      <c r="AR26" s="508"/>
      <c r="AS26" s="468">
        <v>3156</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v>300000</v>
      </c>
      <c r="BO26" s="418"/>
      <c r="BP26" s="418"/>
      <c r="BQ26" s="418"/>
      <c r="BR26" s="418"/>
      <c r="BS26" s="418"/>
      <c r="BT26" s="418"/>
      <c r="BU26" s="419"/>
      <c r="BV26" s="417">
        <v>500000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5510</v>
      </c>
      <c r="R27" s="469"/>
      <c r="S27" s="469"/>
      <c r="T27" s="469"/>
      <c r="U27" s="469"/>
      <c r="V27" s="508"/>
      <c r="W27" s="563"/>
      <c r="X27" s="551"/>
      <c r="Y27" s="552"/>
      <c r="Z27" s="467" t="s">
        <v>162</v>
      </c>
      <c r="AA27" s="447"/>
      <c r="AB27" s="447"/>
      <c r="AC27" s="447"/>
      <c r="AD27" s="447"/>
      <c r="AE27" s="447"/>
      <c r="AF27" s="447"/>
      <c r="AG27" s="448"/>
      <c r="AH27" s="468">
        <v>45</v>
      </c>
      <c r="AI27" s="469"/>
      <c r="AJ27" s="469"/>
      <c r="AK27" s="469"/>
      <c r="AL27" s="508"/>
      <c r="AM27" s="468">
        <v>167727</v>
      </c>
      <c r="AN27" s="469"/>
      <c r="AO27" s="469"/>
      <c r="AP27" s="469"/>
      <c r="AQ27" s="469"/>
      <c r="AR27" s="508"/>
      <c r="AS27" s="468">
        <v>3727</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1029402</v>
      </c>
      <c r="BO27" s="587"/>
      <c r="BP27" s="587"/>
      <c r="BQ27" s="587"/>
      <c r="BR27" s="587"/>
      <c r="BS27" s="587"/>
      <c r="BT27" s="587"/>
      <c r="BU27" s="588"/>
      <c r="BV27" s="586">
        <v>1027803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4960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8415869</v>
      </c>
      <c r="BO28" s="381"/>
      <c r="BP28" s="381"/>
      <c r="BQ28" s="381"/>
      <c r="BR28" s="381"/>
      <c r="BS28" s="381"/>
      <c r="BT28" s="381"/>
      <c r="BU28" s="382"/>
      <c r="BV28" s="380">
        <v>8805814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23</v>
      </c>
      <c r="M29" s="469"/>
      <c r="N29" s="469"/>
      <c r="O29" s="469"/>
      <c r="P29" s="508"/>
      <c r="Q29" s="468">
        <v>4630</v>
      </c>
      <c r="R29" s="469"/>
      <c r="S29" s="469"/>
      <c r="T29" s="469"/>
      <c r="U29" s="469"/>
      <c r="V29" s="508"/>
      <c r="W29" s="564"/>
      <c r="X29" s="565"/>
      <c r="Y29" s="566"/>
      <c r="Z29" s="467" t="s">
        <v>169</v>
      </c>
      <c r="AA29" s="447"/>
      <c r="AB29" s="447"/>
      <c r="AC29" s="447"/>
      <c r="AD29" s="447"/>
      <c r="AE29" s="447"/>
      <c r="AF29" s="447"/>
      <c r="AG29" s="448"/>
      <c r="AH29" s="468">
        <v>852</v>
      </c>
      <c r="AI29" s="469"/>
      <c r="AJ29" s="469"/>
      <c r="AK29" s="469"/>
      <c r="AL29" s="508"/>
      <c r="AM29" s="468">
        <v>2683953</v>
      </c>
      <c r="AN29" s="469"/>
      <c r="AO29" s="469"/>
      <c r="AP29" s="469"/>
      <c r="AQ29" s="469"/>
      <c r="AR29" s="508"/>
      <c r="AS29" s="468">
        <v>3150</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965558</v>
      </c>
      <c r="BO29" s="418"/>
      <c r="BP29" s="418"/>
      <c r="BQ29" s="418"/>
      <c r="BR29" s="418"/>
      <c r="BS29" s="418"/>
      <c r="BT29" s="418"/>
      <c r="BU29" s="419"/>
      <c r="BV29" s="417">
        <v>1264381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100.9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2373205</v>
      </c>
      <c r="BO30" s="587"/>
      <c r="BP30" s="587"/>
      <c r="BQ30" s="587"/>
      <c r="BR30" s="587"/>
      <c r="BS30" s="587"/>
      <c r="BT30" s="587"/>
      <c r="BU30" s="588"/>
      <c r="BV30" s="586">
        <v>2240545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大分県市町村会館管理組合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一般財団法人別府市綜合振興センター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公共用地先行取得事業特別会計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地方卸売市場事業特別会計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別杵速見地域広域市町村圏事務組合（一般会計）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一般財団法人大分県東部勤労者福祉サービスセンター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別杵速見地域広域市町村圏事務組合（秋草葬祭場事業特別会計）</v>
      </c>
      <c r="BZ36" s="599"/>
      <c r="CA36" s="599"/>
      <c r="CB36" s="599"/>
      <c r="CC36" s="599"/>
      <c r="CD36" s="599"/>
      <c r="CE36" s="599"/>
      <c r="CF36" s="599"/>
      <c r="CG36" s="599"/>
      <c r="CH36" s="599"/>
      <c r="CI36" s="599"/>
      <c r="CJ36" s="599"/>
      <c r="CK36" s="599"/>
      <c r="CL36" s="599"/>
      <c r="CM36" s="599"/>
      <c r="CN36" s="167"/>
      <c r="CO36" s="598">
        <f t="shared" si="3"/>
        <v>21</v>
      </c>
      <c r="CP36" s="598"/>
      <c r="CQ36" s="599" t="str">
        <f>IF('各会計、関係団体の財政状況及び健全化判断比率'!BS9="","",'各会計、関係団体の財政状況及び健全化判断比率'!BS9)</f>
        <v>株式会社別府扇山ゴルフ場</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競輪事業特別会計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別杵速見地域広域市町村圏事務組合（藤ヶ谷清掃センター事業特別会計）</v>
      </c>
      <c r="BZ37" s="599"/>
      <c r="CA37" s="599"/>
      <c r="CB37" s="599"/>
      <c r="CC37" s="599"/>
      <c r="CD37" s="599"/>
      <c r="CE37" s="599"/>
      <c r="CF37" s="599"/>
      <c r="CG37" s="599"/>
      <c r="CH37" s="599"/>
      <c r="CI37" s="599"/>
      <c r="CJ37" s="599"/>
      <c r="CK37" s="599"/>
      <c r="CL37" s="599"/>
      <c r="CM37" s="599"/>
      <c r="CN37" s="167"/>
      <c r="CO37" s="598">
        <f t="shared" si="3"/>
        <v>22</v>
      </c>
      <c r="CP37" s="598"/>
      <c r="CQ37" s="599" t="str">
        <f>IF('各会計、関係団体の財政状況及び健全化判断比率'!BS10="","",'各会計、関係団体の財政状況及び健全化判断比率'!BS10)</f>
        <v>別府市公設市場精算株式会社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別杵速見地域広域市町村圏事務組合（介護認定審査会事業特別会計）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別杵速見地域広域市町村圏事務組合（普通会計）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大分県交通災害共済組合（交通災害共済事業会計）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大分県後期高齢者医療広域連合（普通会計）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大分県後期高齢者医療広域連合（後期高齢者医療事業会計）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525</v>
      </c>
      <c r="D34" s="1184"/>
      <c r="E34" s="1185"/>
      <c r="F34" s="32">
        <v>8.93</v>
      </c>
      <c r="G34" s="33">
        <v>7.91</v>
      </c>
      <c r="H34" s="33">
        <v>6.49</v>
      </c>
      <c r="I34" s="33">
        <v>6.74</v>
      </c>
      <c r="J34" s="34">
        <v>7.33</v>
      </c>
      <c r="K34" s="22"/>
      <c r="L34" s="22"/>
      <c r="M34" s="22"/>
      <c r="N34" s="22"/>
      <c r="O34" s="22"/>
      <c r="P34" s="22"/>
    </row>
    <row r="35" spans="1:16" ht="39" customHeight="1">
      <c r="A35" s="22"/>
      <c r="B35" s="35"/>
      <c r="C35" s="1178" t="s">
        <v>526</v>
      </c>
      <c r="D35" s="1179"/>
      <c r="E35" s="1180"/>
      <c r="F35" s="36">
        <v>1.94</v>
      </c>
      <c r="G35" s="37">
        <v>2.89</v>
      </c>
      <c r="H35" s="37">
        <v>1.64</v>
      </c>
      <c r="I35" s="37">
        <v>3.83</v>
      </c>
      <c r="J35" s="38">
        <v>2.39</v>
      </c>
      <c r="K35" s="22"/>
      <c r="L35" s="22"/>
      <c r="M35" s="22"/>
      <c r="N35" s="22"/>
      <c r="O35" s="22"/>
      <c r="P35" s="22"/>
    </row>
    <row r="36" spans="1:16" ht="39" customHeight="1">
      <c r="A36" s="22"/>
      <c r="B36" s="35"/>
      <c r="C36" s="1178" t="s">
        <v>527</v>
      </c>
      <c r="D36" s="1179"/>
      <c r="E36" s="1180"/>
      <c r="F36" s="36">
        <v>3.31</v>
      </c>
      <c r="G36" s="37">
        <v>3.84</v>
      </c>
      <c r="H36" s="37">
        <v>2.44</v>
      </c>
      <c r="I36" s="37">
        <v>1.67</v>
      </c>
      <c r="J36" s="38">
        <v>1.56</v>
      </c>
      <c r="K36" s="22"/>
      <c r="L36" s="22"/>
      <c r="M36" s="22"/>
      <c r="N36" s="22"/>
      <c r="O36" s="22"/>
      <c r="P36" s="22"/>
    </row>
    <row r="37" spans="1:16" ht="39" customHeight="1">
      <c r="A37" s="22"/>
      <c r="B37" s="35"/>
      <c r="C37" s="1178" t="s">
        <v>528</v>
      </c>
      <c r="D37" s="1179"/>
      <c r="E37" s="1180"/>
      <c r="F37" s="36" t="s">
        <v>529</v>
      </c>
      <c r="G37" s="37">
        <v>0.05</v>
      </c>
      <c r="H37" s="37" t="s">
        <v>530</v>
      </c>
      <c r="I37" s="37" t="s">
        <v>531</v>
      </c>
      <c r="J37" s="38">
        <v>1.04</v>
      </c>
      <c r="K37" s="22"/>
      <c r="L37" s="22"/>
      <c r="M37" s="22"/>
      <c r="N37" s="22"/>
      <c r="O37" s="22"/>
      <c r="P37" s="22"/>
    </row>
    <row r="38" spans="1:16" ht="39" customHeight="1">
      <c r="A38" s="22"/>
      <c r="B38" s="35"/>
      <c r="C38" s="1178" t="s">
        <v>532</v>
      </c>
      <c r="D38" s="1179"/>
      <c r="E38" s="1180"/>
      <c r="F38" s="36">
        <v>0.28999999999999998</v>
      </c>
      <c r="G38" s="37">
        <v>0.52</v>
      </c>
      <c r="H38" s="37">
        <v>0.34</v>
      </c>
      <c r="I38" s="37">
        <v>0.61</v>
      </c>
      <c r="J38" s="38">
        <v>0.74</v>
      </c>
      <c r="K38" s="22"/>
      <c r="L38" s="22"/>
      <c r="M38" s="22"/>
      <c r="N38" s="22"/>
      <c r="O38" s="22"/>
      <c r="P38" s="22"/>
    </row>
    <row r="39" spans="1:16" ht="39" customHeight="1">
      <c r="A39" s="22"/>
      <c r="B39" s="35"/>
      <c r="C39" s="1178" t="s">
        <v>533</v>
      </c>
      <c r="D39" s="1179"/>
      <c r="E39" s="1180"/>
      <c r="F39" s="36">
        <v>0.86</v>
      </c>
      <c r="G39" s="37">
        <v>0.93</v>
      </c>
      <c r="H39" s="37">
        <v>0.6</v>
      </c>
      <c r="I39" s="37">
        <v>0.34</v>
      </c>
      <c r="J39" s="38">
        <v>0.09</v>
      </c>
      <c r="K39" s="22"/>
      <c r="L39" s="22"/>
      <c r="M39" s="22"/>
      <c r="N39" s="22"/>
      <c r="O39" s="22"/>
      <c r="P39" s="22"/>
    </row>
    <row r="40" spans="1:16" ht="39" customHeight="1">
      <c r="A40" s="22"/>
      <c r="B40" s="35"/>
      <c r="C40" s="1178" t="s">
        <v>534</v>
      </c>
      <c r="D40" s="1179"/>
      <c r="E40" s="1180"/>
      <c r="F40" s="36">
        <v>0.03</v>
      </c>
      <c r="G40" s="37">
        <v>0.02</v>
      </c>
      <c r="H40" s="37">
        <v>0.02</v>
      </c>
      <c r="I40" s="37">
        <v>0.02</v>
      </c>
      <c r="J40" s="38">
        <v>0.02</v>
      </c>
      <c r="K40" s="22"/>
      <c r="L40" s="22"/>
      <c r="M40" s="22"/>
      <c r="N40" s="22"/>
      <c r="O40" s="22"/>
      <c r="P40" s="22"/>
    </row>
    <row r="41" spans="1:16" ht="39" customHeight="1">
      <c r="A41" s="22"/>
      <c r="B41" s="35"/>
      <c r="C41" s="1178" t="s">
        <v>535</v>
      </c>
      <c r="D41" s="1179"/>
      <c r="E41" s="1180"/>
      <c r="F41" s="36">
        <v>0</v>
      </c>
      <c r="G41" s="37">
        <v>0</v>
      </c>
      <c r="H41" s="37">
        <v>0</v>
      </c>
      <c r="I41" s="37">
        <v>0</v>
      </c>
      <c r="J41" s="38">
        <v>0</v>
      </c>
      <c r="K41" s="22"/>
      <c r="L41" s="22"/>
      <c r="M41" s="22"/>
      <c r="N41" s="22"/>
      <c r="O41" s="22"/>
      <c r="P41" s="22"/>
    </row>
    <row r="42" spans="1:16" ht="39" customHeight="1">
      <c r="A42" s="22"/>
      <c r="B42" s="39"/>
      <c r="C42" s="1178" t="s">
        <v>536</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537</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3199</v>
      </c>
      <c r="L45" s="60">
        <v>3183</v>
      </c>
      <c r="M45" s="60">
        <v>3241</v>
      </c>
      <c r="N45" s="60">
        <v>3195</v>
      </c>
      <c r="O45" s="61">
        <v>3352</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209</v>
      </c>
      <c r="L48" s="64">
        <v>211</v>
      </c>
      <c r="M48" s="64">
        <v>234</v>
      </c>
      <c r="N48" s="64">
        <v>218</v>
      </c>
      <c r="O48" s="65">
        <v>219</v>
      </c>
      <c r="P48" s="48"/>
      <c r="Q48" s="48"/>
      <c r="R48" s="48"/>
      <c r="S48" s="48"/>
      <c r="T48" s="48"/>
      <c r="U48" s="48"/>
    </row>
    <row r="49" spans="1:21" ht="30.75" customHeight="1">
      <c r="A49" s="48"/>
      <c r="B49" s="1196"/>
      <c r="C49" s="1197"/>
      <c r="D49" s="62"/>
      <c r="E49" s="1188" t="s">
        <v>16</v>
      </c>
      <c r="F49" s="1188"/>
      <c r="G49" s="1188"/>
      <c r="H49" s="1188"/>
      <c r="I49" s="1188"/>
      <c r="J49" s="1189"/>
      <c r="K49" s="63">
        <v>23</v>
      </c>
      <c r="L49" s="64">
        <v>15</v>
      </c>
      <c r="M49" s="64">
        <v>29</v>
      </c>
      <c r="N49" s="64">
        <v>59</v>
      </c>
      <c r="O49" s="65">
        <v>161</v>
      </c>
      <c r="P49" s="48"/>
      <c r="Q49" s="48"/>
      <c r="R49" s="48"/>
      <c r="S49" s="48"/>
      <c r="T49" s="48"/>
      <c r="U49" s="48"/>
    </row>
    <row r="50" spans="1:21" ht="30.75" customHeight="1">
      <c r="A50" s="48"/>
      <c r="B50" s="1196"/>
      <c r="C50" s="1197"/>
      <c r="D50" s="62"/>
      <c r="E50" s="1188" t="s">
        <v>17</v>
      </c>
      <c r="F50" s="1188"/>
      <c r="G50" s="1188"/>
      <c r="H50" s="1188"/>
      <c r="I50" s="1188"/>
      <c r="J50" s="1189"/>
      <c r="K50" s="63">
        <v>0</v>
      </c>
      <c r="L50" s="64" t="s">
        <v>479</v>
      </c>
      <c r="M50" s="64" t="s">
        <v>479</v>
      </c>
      <c r="N50" s="64" t="s">
        <v>479</v>
      </c>
      <c r="O50" s="65" t="s">
        <v>479</v>
      </c>
      <c r="P50" s="48"/>
      <c r="Q50" s="48"/>
      <c r="R50" s="48"/>
      <c r="S50" s="48"/>
      <c r="T50" s="48"/>
      <c r="U50" s="48"/>
    </row>
    <row r="51" spans="1:21" ht="30.75" customHeight="1">
      <c r="A51" s="48"/>
      <c r="B51" s="1198"/>
      <c r="C51" s="1199"/>
      <c r="D51" s="66"/>
      <c r="E51" s="1188" t="s">
        <v>18</v>
      </c>
      <c r="F51" s="1188"/>
      <c r="G51" s="1188"/>
      <c r="H51" s="1188"/>
      <c r="I51" s="1188"/>
      <c r="J51" s="1189"/>
      <c r="K51" s="63" t="s">
        <v>479</v>
      </c>
      <c r="L51" s="64" t="s">
        <v>479</v>
      </c>
      <c r="M51" s="64">
        <v>2</v>
      </c>
      <c r="N51" s="64">
        <v>1</v>
      </c>
      <c r="O51" s="65" t="s">
        <v>479</v>
      </c>
      <c r="P51" s="48"/>
      <c r="Q51" s="48"/>
      <c r="R51" s="48"/>
      <c r="S51" s="48"/>
      <c r="T51" s="48"/>
      <c r="U51" s="48"/>
    </row>
    <row r="52" spans="1:21" ht="30.75" customHeight="1">
      <c r="A52" s="48"/>
      <c r="B52" s="1186" t="s">
        <v>19</v>
      </c>
      <c r="C52" s="1187"/>
      <c r="D52" s="66"/>
      <c r="E52" s="1188" t="s">
        <v>20</v>
      </c>
      <c r="F52" s="1188"/>
      <c r="G52" s="1188"/>
      <c r="H52" s="1188"/>
      <c r="I52" s="1188"/>
      <c r="J52" s="1189"/>
      <c r="K52" s="63">
        <v>2783</v>
      </c>
      <c r="L52" s="64">
        <v>2898</v>
      </c>
      <c r="M52" s="64">
        <v>3026</v>
      </c>
      <c r="N52" s="64">
        <v>2954</v>
      </c>
      <c r="O52" s="65">
        <v>3184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648</v>
      </c>
      <c r="L53" s="69">
        <v>511</v>
      </c>
      <c r="M53" s="69">
        <v>480</v>
      </c>
      <c r="N53" s="69">
        <v>519</v>
      </c>
      <c r="O53" s="70">
        <v>548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02" t="s">
        <v>24</v>
      </c>
      <c r="C41" s="1203"/>
      <c r="D41" s="81"/>
      <c r="E41" s="1208" t="s">
        <v>25</v>
      </c>
      <c r="F41" s="1208"/>
      <c r="G41" s="1208"/>
      <c r="H41" s="1209"/>
      <c r="I41" s="82">
        <v>32446</v>
      </c>
      <c r="J41" s="83">
        <v>32077</v>
      </c>
      <c r="K41" s="83">
        <v>32762</v>
      </c>
      <c r="L41" s="83">
        <v>34255</v>
      </c>
      <c r="M41" s="84">
        <v>33696</v>
      </c>
    </row>
    <row r="42" spans="2:13" ht="27.75" customHeight="1">
      <c r="B42" s="1204"/>
      <c r="C42" s="1205"/>
      <c r="D42" s="85"/>
      <c r="E42" s="1210" t="s">
        <v>26</v>
      </c>
      <c r="F42" s="1210"/>
      <c r="G42" s="1210"/>
      <c r="H42" s="1211"/>
      <c r="I42" s="86" t="s">
        <v>479</v>
      </c>
      <c r="J42" s="87" t="s">
        <v>479</v>
      </c>
      <c r="K42" s="87" t="s">
        <v>479</v>
      </c>
      <c r="L42" s="87" t="s">
        <v>479</v>
      </c>
      <c r="M42" s="88" t="s">
        <v>479</v>
      </c>
    </row>
    <row r="43" spans="2:13" ht="27.75" customHeight="1">
      <c r="B43" s="1204"/>
      <c r="C43" s="1205"/>
      <c r="D43" s="85"/>
      <c r="E43" s="1210" t="s">
        <v>27</v>
      </c>
      <c r="F43" s="1210"/>
      <c r="G43" s="1210"/>
      <c r="H43" s="1211"/>
      <c r="I43" s="86">
        <v>2976</v>
      </c>
      <c r="J43" s="87">
        <v>2926</v>
      </c>
      <c r="K43" s="87">
        <v>2826</v>
      </c>
      <c r="L43" s="87">
        <v>2720</v>
      </c>
      <c r="M43" s="88">
        <v>2631</v>
      </c>
    </row>
    <row r="44" spans="2:13" ht="27.75" customHeight="1">
      <c r="B44" s="1204"/>
      <c r="C44" s="1205"/>
      <c r="D44" s="85"/>
      <c r="E44" s="1210" t="s">
        <v>28</v>
      </c>
      <c r="F44" s="1210"/>
      <c r="G44" s="1210"/>
      <c r="H44" s="1211"/>
      <c r="I44" s="86">
        <v>1748</v>
      </c>
      <c r="J44" s="87">
        <v>4082</v>
      </c>
      <c r="K44" s="87">
        <v>4646</v>
      </c>
      <c r="L44" s="87">
        <v>4612</v>
      </c>
      <c r="M44" s="88">
        <v>4103</v>
      </c>
    </row>
    <row r="45" spans="2:13" ht="27.75" customHeight="1">
      <c r="B45" s="1204"/>
      <c r="C45" s="1205"/>
      <c r="D45" s="85"/>
      <c r="E45" s="1210" t="s">
        <v>29</v>
      </c>
      <c r="F45" s="1210"/>
      <c r="G45" s="1210"/>
      <c r="H45" s="1211"/>
      <c r="I45" s="86">
        <v>7400</v>
      </c>
      <c r="J45" s="87">
        <v>7038</v>
      </c>
      <c r="K45" s="87">
        <v>6527</v>
      </c>
      <c r="L45" s="87">
        <v>6433</v>
      </c>
      <c r="M45" s="88">
        <v>6397</v>
      </c>
    </row>
    <row r="46" spans="2:13" ht="27.75" customHeight="1">
      <c r="B46" s="1204"/>
      <c r="C46" s="1205"/>
      <c r="D46" s="89"/>
      <c r="E46" s="1210" t="s">
        <v>30</v>
      </c>
      <c r="F46" s="1210"/>
      <c r="G46" s="1210"/>
      <c r="H46" s="1211"/>
      <c r="I46" s="86" t="s">
        <v>479</v>
      </c>
      <c r="J46" s="87" t="s">
        <v>479</v>
      </c>
      <c r="K46" s="87">
        <v>4</v>
      </c>
      <c r="L46" s="87" t="s">
        <v>479</v>
      </c>
      <c r="M46" s="88" t="s">
        <v>479</v>
      </c>
    </row>
    <row r="47" spans="2:13" ht="27.75" customHeight="1">
      <c r="B47" s="1204"/>
      <c r="C47" s="1205"/>
      <c r="D47" s="90"/>
      <c r="E47" s="1212" t="s">
        <v>31</v>
      </c>
      <c r="F47" s="1213"/>
      <c r="G47" s="1213"/>
      <c r="H47" s="1214"/>
      <c r="I47" s="86" t="s">
        <v>479</v>
      </c>
      <c r="J47" s="87" t="s">
        <v>479</v>
      </c>
      <c r="K47" s="87" t="s">
        <v>479</v>
      </c>
      <c r="L47" s="87" t="s">
        <v>479</v>
      </c>
      <c r="M47" s="88" t="s">
        <v>479</v>
      </c>
    </row>
    <row r="48" spans="2:13" ht="27.75" customHeight="1">
      <c r="B48" s="1204"/>
      <c r="C48" s="1205"/>
      <c r="D48" s="85"/>
      <c r="E48" s="1210" t="s">
        <v>32</v>
      </c>
      <c r="F48" s="1210"/>
      <c r="G48" s="1210"/>
      <c r="H48" s="1211"/>
      <c r="I48" s="86" t="s">
        <v>479</v>
      </c>
      <c r="J48" s="87" t="s">
        <v>479</v>
      </c>
      <c r="K48" s="87" t="s">
        <v>479</v>
      </c>
      <c r="L48" s="87" t="s">
        <v>479</v>
      </c>
      <c r="M48" s="88" t="s">
        <v>479</v>
      </c>
    </row>
    <row r="49" spans="2:13" ht="27.75" customHeight="1">
      <c r="B49" s="1206"/>
      <c r="C49" s="1207"/>
      <c r="D49" s="85"/>
      <c r="E49" s="1210" t="s">
        <v>33</v>
      </c>
      <c r="F49" s="1210"/>
      <c r="G49" s="1210"/>
      <c r="H49" s="1211"/>
      <c r="I49" s="86" t="s">
        <v>479</v>
      </c>
      <c r="J49" s="87" t="s">
        <v>479</v>
      </c>
      <c r="K49" s="87" t="s">
        <v>479</v>
      </c>
      <c r="L49" s="87" t="s">
        <v>479</v>
      </c>
      <c r="M49" s="88" t="s">
        <v>479</v>
      </c>
    </row>
    <row r="50" spans="2:13" ht="27.75" customHeight="1">
      <c r="B50" s="1215" t="s">
        <v>34</v>
      </c>
      <c r="C50" s="1216"/>
      <c r="D50" s="91"/>
      <c r="E50" s="1210" t="s">
        <v>35</v>
      </c>
      <c r="F50" s="1210"/>
      <c r="G50" s="1210"/>
      <c r="H50" s="1211"/>
      <c r="I50" s="86">
        <v>12610</v>
      </c>
      <c r="J50" s="87">
        <v>12519</v>
      </c>
      <c r="K50" s="87">
        <v>13412</v>
      </c>
      <c r="L50" s="87">
        <v>14725</v>
      </c>
      <c r="M50" s="88">
        <v>14521</v>
      </c>
    </row>
    <row r="51" spans="2:13" ht="27.75" customHeight="1">
      <c r="B51" s="1204"/>
      <c r="C51" s="1205"/>
      <c r="D51" s="85"/>
      <c r="E51" s="1210" t="s">
        <v>36</v>
      </c>
      <c r="F51" s="1210"/>
      <c r="G51" s="1210"/>
      <c r="H51" s="1211"/>
      <c r="I51" s="86">
        <v>7949</v>
      </c>
      <c r="J51" s="87">
        <v>7585</v>
      </c>
      <c r="K51" s="87">
        <v>7119</v>
      </c>
      <c r="L51" s="87">
        <v>6961</v>
      </c>
      <c r="M51" s="88">
        <v>6865</v>
      </c>
    </row>
    <row r="52" spans="2:13" ht="27.75" customHeight="1">
      <c r="B52" s="1206"/>
      <c r="C52" s="1207"/>
      <c r="D52" s="85"/>
      <c r="E52" s="1210" t="s">
        <v>37</v>
      </c>
      <c r="F52" s="1210"/>
      <c r="G52" s="1210"/>
      <c r="H52" s="1211"/>
      <c r="I52" s="86">
        <v>27368</v>
      </c>
      <c r="J52" s="87">
        <v>29519</v>
      </c>
      <c r="K52" s="87">
        <v>30810</v>
      </c>
      <c r="L52" s="87">
        <v>31989</v>
      </c>
      <c r="M52" s="88">
        <v>31556</v>
      </c>
    </row>
    <row r="53" spans="2:13" ht="27.75" customHeight="1" thickBot="1">
      <c r="B53" s="1217" t="s">
        <v>21</v>
      </c>
      <c r="C53" s="1218"/>
      <c r="D53" s="92"/>
      <c r="E53" s="1219" t="s">
        <v>38</v>
      </c>
      <c r="F53" s="1219"/>
      <c r="G53" s="1219"/>
      <c r="H53" s="1220"/>
      <c r="I53" s="93">
        <v>-3357</v>
      </c>
      <c r="J53" s="94">
        <v>-3499</v>
      </c>
      <c r="K53" s="94">
        <v>-4575</v>
      </c>
      <c r="L53" s="94">
        <v>-5653</v>
      </c>
      <c r="M53" s="95">
        <v>-6115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558</v>
      </c>
      <c r="C41" s="248"/>
      <c r="D41" s="248"/>
      <c r="E41" s="248"/>
      <c r="F41" s="248"/>
      <c r="G41" s="248"/>
      <c r="H41" s="248"/>
      <c r="I41" s="248"/>
      <c r="J41" s="248"/>
      <c r="K41" s="248"/>
      <c r="L41" s="248"/>
      <c r="M41" s="248"/>
      <c r="N41" s="248"/>
      <c r="O41" s="248"/>
      <c r="P41" s="249"/>
    </row>
    <row r="42" spans="2:17">
      <c r="B42" s="250"/>
      <c r="C42" s="246"/>
      <c r="D42" s="246"/>
      <c r="E42" s="246"/>
      <c r="F42" s="246"/>
      <c r="G42" s="353" t="s">
        <v>559</v>
      </c>
      <c r="I42" s="354"/>
      <c r="J42" s="354"/>
      <c r="K42" s="354"/>
      <c r="L42" s="246"/>
      <c r="M42" s="246"/>
      <c r="N42" s="246"/>
      <c r="O42" s="246"/>
    </row>
    <row r="43" spans="2:17">
      <c r="B43" s="250"/>
      <c r="C43" s="246"/>
      <c r="D43" s="246"/>
      <c r="E43" s="246"/>
      <c r="F43" s="246"/>
      <c r="G43" s="1221" t="s">
        <v>568</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560</v>
      </c>
    </row>
    <row r="50" spans="1:17">
      <c r="B50" s="250"/>
      <c r="C50" s="246"/>
      <c r="D50" s="246"/>
      <c r="E50" s="246"/>
      <c r="F50" s="246"/>
      <c r="G50" s="1230"/>
      <c r="H50" s="1231"/>
      <c r="I50" s="1231"/>
      <c r="J50" s="1232"/>
      <c r="K50" s="356" t="s">
        <v>519</v>
      </c>
      <c r="L50" s="356" t="s">
        <v>520</v>
      </c>
      <c r="M50" s="356" t="s">
        <v>521</v>
      </c>
      <c r="N50" s="356" t="s">
        <v>522</v>
      </c>
      <c r="O50" s="356" t="s">
        <v>523</v>
      </c>
    </row>
    <row r="51" spans="1:17">
      <c r="B51" s="250"/>
      <c r="C51" s="246"/>
      <c r="D51" s="246"/>
      <c r="E51" s="246"/>
      <c r="F51" s="246"/>
      <c r="G51" s="1233" t="s">
        <v>561</v>
      </c>
      <c r="H51" s="1234"/>
      <c r="I51" s="1239" t="s">
        <v>562</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567</v>
      </c>
      <c r="J53" s="1243"/>
      <c r="K53" s="1244"/>
      <c r="L53" s="1244"/>
      <c r="M53" s="1244"/>
      <c r="N53" s="1246">
        <v>63.5</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563</v>
      </c>
      <c r="H55" s="1248"/>
      <c r="I55" s="1243" t="s">
        <v>562</v>
      </c>
      <c r="J55" s="1243"/>
      <c r="K55" s="1241"/>
      <c r="L55" s="1241"/>
      <c r="M55" s="1241"/>
      <c r="N55" s="1242">
        <v>17.8</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567</v>
      </c>
      <c r="J57" s="1253"/>
      <c r="K57" s="1244"/>
      <c r="L57" s="1244"/>
      <c r="M57" s="1244"/>
      <c r="N57" s="1246">
        <v>56.2</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564</v>
      </c>
      <c r="C63" s="246"/>
      <c r="D63" s="246"/>
      <c r="E63" s="246"/>
      <c r="F63" s="246"/>
      <c r="G63" s="246"/>
      <c r="H63" s="246"/>
      <c r="I63" s="246"/>
      <c r="J63" s="246"/>
      <c r="K63" s="246"/>
      <c r="L63" s="246"/>
      <c r="M63" s="246"/>
      <c r="N63" s="246"/>
      <c r="O63" s="246"/>
    </row>
    <row r="64" spans="1:17">
      <c r="B64" s="250"/>
      <c r="C64" s="246"/>
      <c r="D64" s="246"/>
      <c r="E64" s="246"/>
      <c r="F64" s="246"/>
      <c r="G64" s="353" t="s">
        <v>559</v>
      </c>
      <c r="I64" s="354"/>
      <c r="J64" s="354"/>
      <c r="K64" s="354"/>
      <c r="L64" s="246"/>
      <c r="M64" s="246"/>
      <c r="N64" s="246"/>
      <c r="O64" s="246"/>
    </row>
    <row r="65" spans="2:30">
      <c r="B65" s="250"/>
      <c r="C65" s="246"/>
      <c r="D65" s="246"/>
      <c r="E65" s="246"/>
      <c r="F65" s="246"/>
      <c r="G65" s="1221" t="s">
        <v>569</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565</v>
      </c>
      <c r="I71" s="370"/>
      <c r="J71" s="366"/>
      <c r="K71" s="366"/>
      <c r="L71" s="367"/>
      <c r="M71" s="366"/>
      <c r="N71" s="367"/>
      <c r="O71" s="368"/>
    </row>
    <row r="72" spans="2:30">
      <c r="B72" s="250"/>
      <c r="C72" s="246"/>
      <c r="D72" s="246"/>
      <c r="E72" s="246"/>
      <c r="F72" s="246"/>
      <c r="G72" s="1230"/>
      <c r="H72" s="1231"/>
      <c r="I72" s="1231"/>
      <c r="J72" s="1232"/>
      <c r="K72" s="356" t="s">
        <v>519</v>
      </c>
      <c r="L72" s="356" t="s">
        <v>520</v>
      </c>
      <c r="M72" s="356" t="s">
        <v>521</v>
      </c>
      <c r="N72" s="356" t="s">
        <v>522</v>
      </c>
      <c r="O72" s="356" t="s">
        <v>523</v>
      </c>
    </row>
    <row r="73" spans="2:30">
      <c r="B73" s="250"/>
      <c r="C73" s="246"/>
      <c r="D73" s="246"/>
      <c r="E73" s="246"/>
      <c r="F73" s="246"/>
      <c r="G73" s="1233" t="s">
        <v>561</v>
      </c>
      <c r="H73" s="1234"/>
      <c r="I73" s="1239" t="s">
        <v>562</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566</v>
      </c>
      <c r="J75" s="1243"/>
      <c r="K75" s="1246">
        <v>3.2</v>
      </c>
      <c r="L75" s="1246">
        <v>2.9</v>
      </c>
      <c r="M75" s="1246">
        <v>2.4</v>
      </c>
      <c r="N75" s="1246">
        <v>2.2000000000000002</v>
      </c>
      <c r="O75" s="1246">
        <v>2.2000000000000002</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563</v>
      </c>
      <c r="H77" s="1248"/>
      <c r="I77" s="1243" t="s">
        <v>562</v>
      </c>
      <c r="J77" s="1243"/>
      <c r="K77" s="1254">
        <v>46.1</v>
      </c>
      <c r="L77" s="1254">
        <v>37.6</v>
      </c>
      <c r="M77" s="1242">
        <v>33.799999999999997</v>
      </c>
      <c r="N77" s="1242">
        <v>17.8</v>
      </c>
      <c r="O77" s="1242">
        <v>15</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566</v>
      </c>
      <c r="J79" s="1253"/>
      <c r="K79" s="1256">
        <v>8.5</v>
      </c>
      <c r="L79" s="1256">
        <v>7.9</v>
      </c>
      <c r="M79" s="1256">
        <v>7.1</v>
      </c>
      <c r="N79" s="1256">
        <v>5.3</v>
      </c>
      <c r="O79" s="1256">
        <v>5</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25268</v>
      </c>
      <c r="E3" s="118"/>
      <c r="F3" s="119">
        <v>43493</v>
      </c>
      <c r="G3" s="120"/>
      <c r="H3" s="121"/>
    </row>
    <row r="4" spans="1:8">
      <c r="A4" s="122"/>
      <c r="B4" s="123"/>
      <c r="C4" s="124"/>
      <c r="D4" s="125">
        <v>13374</v>
      </c>
      <c r="E4" s="126"/>
      <c r="F4" s="127">
        <v>23254</v>
      </c>
      <c r="G4" s="128"/>
      <c r="H4" s="129"/>
    </row>
    <row r="5" spans="1:8">
      <c r="A5" s="110" t="s">
        <v>513</v>
      </c>
      <c r="B5" s="115"/>
      <c r="C5" s="116"/>
      <c r="D5" s="117">
        <v>29138</v>
      </c>
      <c r="E5" s="118"/>
      <c r="F5" s="119">
        <v>50840</v>
      </c>
      <c r="G5" s="120"/>
      <c r="H5" s="121"/>
    </row>
    <row r="6" spans="1:8">
      <c r="A6" s="122"/>
      <c r="B6" s="123"/>
      <c r="C6" s="124"/>
      <c r="D6" s="125">
        <v>15858</v>
      </c>
      <c r="E6" s="126"/>
      <c r="F6" s="127">
        <v>25367</v>
      </c>
      <c r="G6" s="128"/>
      <c r="H6" s="129"/>
    </row>
    <row r="7" spans="1:8">
      <c r="A7" s="110" t="s">
        <v>514</v>
      </c>
      <c r="B7" s="115"/>
      <c r="C7" s="116"/>
      <c r="D7" s="117">
        <v>41025</v>
      </c>
      <c r="E7" s="118"/>
      <c r="F7" s="119">
        <v>53605</v>
      </c>
      <c r="G7" s="120"/>
      <c r="H7" s="121"/>
    </row>
    <row r="8" spans="1:8">
      <c r="A8" s="122"/>
      <c r="B8" s="123"/>
      <c r="C8" s="124"/>
      <c r="D8" s="125">
        <v>21614</v>
      </c>
      <c r="E8" s="126"/>
      <c r="F8" s="127">
        <v>28343</v>
      </c>
      <c r="G8" s="128"/>
      <c r="H8" s="129"/>
    </row>
    <row r="9" spans="1:8">
      <c r="A9" s="110" t="s">
        <v>515</v>
      </c>
      <c r="B9" s="115"/>
      <c r="C9" s="116"/>
      <c r="D9" s="117">
        <v>39798</v>
      </c>
      <c r="E9" s="118"/>
      <c r="F9" s="119">
        <v>44267</v>
      </c>
      <c r="G9" s="120"/>
      <c r="H9" s="121"/>
    </row>
    <row r="10" spans="1:8">
      <c r="A10" s="122"/>
      <c r="B10" s="123"/>
      <c r="C10" s="124"/>
      <c r="D10" s="125">
        <v>27389</v>
      </c>
      <c r="E10" s="126"/>
      <c r="F10" s="127">
        <v>26161</v>
      </c>
      <c r="G10" s="128"/>
      <c r="H10" s="129"/>
    </row>
    <row r="11" spans="1:8">
      <c r="A11" s="110" t="s">
        <v>516</v>
      </c>
      <c r="B11" s="115"/>
      <c r="C11" s="116"/>
      <c r="D11" s="117">
        <v>24691</v>
      </c>
      <c r="E11" s="118"/>
      <c r="F11" s="119">
        <v>40879</v>
      </c>
      <c r="G11" s="120"/>
      <c r="H11" s="121"/>
    </row>
    <row r="12" spans="1:8">
      <c r="A12" s="122"/>
      <c r="B12" s="123"/>
      <c r="C12" s="130"/>
      <c r="D12" s="125">
        <v>12991</v>
      </c>
      <c r="E12" s="126"/>
      <c r="F12" s="127">
        <v>24087</v>
      </c>
      <c r="G12" s="128"/>
      <c r="H12" s="129"/>
    </row>
    <row r="13" spans="1:8">
      <c r="A13" s="110"/>
      <c r="B13" s="115"/>
      <c r="C13" s="131"/>
      <c r="D13" s="132">
        <v>31984</v>
      </c>
      <c r="E13" s="133"/>
      <c r="F13" s="134">
        <v>46617</v>
      </c>
      <c r="G13" s="135"/>
      <c r="H13" s="121"/>
    </row>
    <row r="14" spans="1:8">
      <c r="A14" s="122"/>
      <c r="B14" s="123"/>
      <c r="C14" s="124"/>
      <c r="D14" s="125">
        <v>18245</v>
      </c>
      <c r="E14" s="126"/>
      <c r="F14" s="127">
        <v>25442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1.95</v>
      </c>
      <c r="C19" s="136">
        <f>ROUND(VALUE(SUBSTITUTE(実質収支比率等に係る経年分析!G$48,"▲","-")),2)</f>
        <v>2.89</v>
      </c>
      <c r="D19" s="136">
        <f>ROUND(VALUE(SUBSTITUTE(実質収支比率等に係る経年分析!H$48,"▲","-")),2)</f>
        <v>1.64</v>
      </c>
      <c r="E19" s="136">
        <f>ROUND(VALUE(SUBSTITUTE(実質収支比率等に係る経年分析!I$48,"▲","-")),2)</f>
        <v>3.84</v>
      </c>
      <c r="F19" s="136">
        <f>ROUND(VALUE(SUBSTITUTE(実質収支比率等に係る経年分析!J$48,"▲","-")),2)</f>
        <v>2.39</v>
      </c>
    </row>
    <row r="20" spans="1:11">
      <c r="A20" s="136" t="s">
        <v>43</v>
      </c>
      <c r="B20" s="136">
        <f>ROUND(VALUE(SUBSTITUTE(実質収支比率等に係る経年分析!F$47,"▲","-")),2)</f>
        <v>30.76</v>
      </c>
      <c r="C20" s="136">
        <f>ROUND(VALUE(SUBSTITUTE(実質収支比率等に係る経年分析!G$47,"▲","-")),2)</f>
        <v>30.41</v>
      </c>
      <c r="D20" s="136">
        <f>ROUND(VALUE(SUBSTITUTE(実質収支比率等に係る経年分析!H$47,"▲","-")),2)</f>
        <v>31.98</v>
      </c>
      <c r="E20" s="136">
        <f>ROUND(VALUE(SUBSTITUTE(実質収支比率等に係る経年分析!I$47,"▲","-")),2)</f>
        <v>34.950000000000003</v>
      </c>
      <c r="F20" s="136">
        <f>ROUND(VALUE(SUBSTITUTE(実質収支比率等に係る経年分析!J$47,"▲","-")),2)</f>
        <v>34.08</v>
      </c>
    </row>
    <row r="21" spans="1:11">
      <c r="A21" s="136" t="s">
        <v>44</v>
      </c>
      <c r="B21" s="136">
        <f>IF(ISNUMBER(VALUE(SUBSTITUTE(実質収支比率等に係る経年分析!F$49,"▲","-"))),ROUND(VALUE(SUBSTITUTE(実質収支比率等に係る経年分析!F$49,"▲","-")),2),NA())</f>
        <v>0.95</v>
      </c>
      <c r="C21" s="136">
        <f>IF(ISNUMBER(VALUE(SUBSTITUTE(実質収支比率等に係る経年分析!G$49,"▲","-"))),ROUND(VALUE(SUBSTITUTE(実質収支比率等に係る経年分析!G$49,"▲","-")),2),NA())</f>
        <v>1.17</v>
      </c>
      <c r="D21" s="136">
        <f>IF(ISNUMBER(VALUE(SUBSTITUTE(実質収支比率等に係る経年分析!H$49,"▲","-"))),ROUND(VALUE(SUBSTITUTE(実質収支比率等に係る経年分析!H$49,"▲","-")),2),NA())</f>
        <v>0.24</v>
      </c>
      <c r="E21" s="136">
        <f>IF(ISNUMBER(VALUE(SUBSTITUTE(実質収支比率等に係る経年分析!I$49,"▲","-"))),ROUND(VALUE(SUBSTITUTE(実質収支比率等に係る経年分析!I$49,"▲","-")),2),NA())</f>
        <v>5.82</v>
      </c>
      <c r="F21" s="136">
        <f>IF(ISNUMBER(VALUE(SUBSTITUTE(実質収支比率等に係る経年分析!J$49,"▲","-"))),ROUND(VALUE(SUBSTITUTE(実質収支比率等に係る経年分析!J$49,"▲","-")),2),NA())</f>
        <v>-3.1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公共用地先行取得事業特別会計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0.86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0.93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0.28999999999999998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0.74</v>
      </c>
    </row>
    <row r="33" spans="1:16">
      <c r="A33" s="137" t="str">
        <f>IF(連結実質赤字比率に係る赤字・黒字の構成分析!C$37="",NA(),連結実質赤字比率に係る赤字・黒字の構成分析!C$37)</f>
        <v>国民健康保険事業特別会計</v>
      </c>
      <c r="B33" s="137">
        <f>IF(ROUND(VALUE(SUBSTITUTE(連結実質赤字比率に係る赤字・黒字の構成分析!F$37,"▲", "-")), 2) &lt; 0, ABS(ROUND(VALUE(SUBSTITUTE(連結実質赤字比率に係る赤字・黒字の構成分析!F$37,"▲", "-")), 2)), NA())</f>
        <v>0.61</v>
      </c>
      <c r="C33" s="137" t="e">
        <f>IF(ROUND(VALUE(SUBSTITUTE(連結実質赤字比率に係る赤字・黒字の構成分析!F$37,"▲", "-")), 2) &gt;= 0, ABS(ROUND(VALUE(SUBSTITUTE(連結実質赤字比率に係る赤字・黒字の構成分析!F$37,"▲", "-")), 2)), NA())</f>
        <v>#N/A</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f>IF(ROUND(VALUE(SUBSTITUTE(連結実質赤字比率に係る赤字・黒字の構成分析!H$37,"▲", "-")), 2) &lt; 0, ABS(ROUND(VALUE(SUBSTITUTE(連結実質赤字比率に係る赤字・黒字の構成分析!H$37,"▲", "-")), 2)), NA())</f>
        <v>0.3</v>
      </c>
      <c r="G33" s="137" t="e">
        <f>IF(ROUND(VALUE(SUBSTITUTE(連結実質赤字比率に係る赤字・黒字の構成分析!H$37,"▲", "-")), 2) &gt;= 0, ABS(ROUND(VALUE(SUBSTITUTE(連結実質赤字比率に係る赤字・黒字の構成分析!H$37,"▲", "-")), 2)), NA())</f>
        <v>#N/A</v>
      </c>
      <c r="H33" s="137">
        <f>IF(ROUND(VALUE(SUBSTITUTE(連結実質赤字比率に係る赤字・黒字の構成分析!I$37,"▲", "-")), 2) &lt; 0, ABS(ROUND(VALUE(SUBSTITUTE(連結実質赤字比率に係る赤字・黒字の構成分析!I$37,"▲", "-")), 2)), NA())</f>
        <v>0.14000000000000001</v>
      </c>
      <c r="I33" s="137" t="e">
        <f>IF(ROUND(VALUE(SUBSTITUTE(連結実質赤字比率に係る赤字・黒字の構成分析!I$37,"▲", "-")), 2) &gt;= 0, ABS(ROUND(VALUE(SUBSTITUTE(連結実質赤字比率に係る赤字・黒字の構成分析!I$37,"▲", "-")), 2)), NA())</f>
        <v>#N/A</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1.04</v>
      </c>
    </row>
    <row r="34" spans="1:16">
      <c r="A34" s="137" t="str">
        <f>IF(連結実質赤字比率に係る赤字・黒字の構成分析!C$36="",NA(),連結実質赤字比率に係る赤字・黒字の構成分析!C$36)</f>
        <v>競輪事業特別会計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3.31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3.84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1.56</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1.94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2.89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1.64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3.83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2.39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6.49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6.74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7.33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2783</v>
      </c>
      <c r="E42" s="138"/>
      <c r="F42" s="138"/>
      <c r="G42" s="138">
        <f>'実質公債費比率（分子）の構造'!L$52</f>
        <v>2898</v>
      </c>
      <c r="H42" s="138"/>
      <c r="I42" s="138"/>
      <c r="J42" s="138">
        <f>'実質公債費比率（分子）の構造'!M$52</f>
        <v>3026</v>
      </c>
      <c r="K42" s="138"/>
      <c r="L42" s="138"/>
      <c r="M42" s="138">
        <f>'実質公債費比率（分子）の構造'!N$52</f>
        <v>2954</v>
      </c>
      <c r="N42" s="138"/>
      <c r="O42" s="138"/>
      <c r="P42" s="138">
        <f>'実質公債費比率（分子）の構造'!O$52</f>
        <v>3184</v>
      </c>
    </row>
    <row r="43" spans="1:16">
      <c r="A43" s="138" t="s">
        <v>52</v>
      </c>
      <c r="B43" s="138" t="str">
        <f>'実質公債費比率（分子）の構造'!K$51</f>
        <v>-</v>
      </c>
      <c r="C43" s="138"/>
      <c r="D43" s="138"/>
      <c r="E43" s="138" t="str">
        <f>'実質公債費比率（分子）の構造'!L$51</f>
        <v>-</v>
      </c>
      <c r="F43" s="138"/>
      <c r="G43" s="138"/>
      <c r="H43" s="138">
        <f>'実質公債費比率（分子）の構造'!M$51</f>
        <v>2</v>
      </c>
      <c r="I43" s="138"/>
      <c r="J43" s="138"/>
      <c r="K43" s="138">
        <f>'実質公債費比率（分子）の構造'!N$51</f>
        <v>1</v>
      </c>
      <c r="L43" s="138"/>
      <c r="M43" s="138"/>
      <c r="N43" s="138" t="str">
        <f>'実質公債費比率（分子）の構造'!O$51</f>
        <v>-</v>
      </c>
      <c r="O43" s="138"/>
      <c r="P43" s="138"/>
    </row>
    <row r="44" spans="1:16">
      <c r="A44" s="138" t="s">
        <v>53</v>
      </c>
      <c r="B44" s="138">
        <f>'実質公債費比率（分子）の構造'!K$50</f>
        <v>0</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23</v>
      </c>
      <c r="C45" s="138"/>
      <c r="D45" s="138"/>
      <c r="E45" s="138">
        <f>'実質公債費比率（分子）の構造'!L$49</f>
        <v>15</v>
      </c>
      <c r="F45" s="138"/>
      <c r="G45" s="138"/>
      <c r="H45" s="138">
        <f>'実質公債費比率（分子）の構造'!M$49</f>
        <v>29</v>
      </c>
      <c r="I45" s="138"/>
      <c r="J45" s="138"/>
      <c r="K45" s="138">
        <f>'実質公債費比率（分子）の構造'!N$49</f>
        <v>59</v>
      </c>
      <c r="L45" s="138"/>
      <c r="M45" s="138"/>
      <c r="N45" s="138">
        <f>'実質公債費比率（分子）の構造'!O$49</f>
        <v>161</v>
      </c>
      <c r="O45" s="138"/>
      <c r="P45" s="138"/>
    </row>
    <row r="46" spans="1:16">
      <c r="A46" s="138" t="s">
        <v>55</v>
      </c>
      <c r="B46" s="138">
        <f>'実質公債費比率（分子）の構造'!K$48</f>
        <v>209</v>
      </c>
      <c r="C46" s="138"/>
      <c r="D46" s="138"/>
      <c r="E46" s="138">
        <f>'実質公債費比率（分子）の構造'!L$48</f>
        <v>211</v>
      </c>
      <c r="F46" s="138"/>
      <c r="G46" s="138"/>
      <c r="H46" s="138">
        <f>'実質公債費比率（分子）の構造'!M$48</f>
        <v>234</v>
      </c>
      <c r="I46" s="138"/>
      <c r="J46" s="138"/>
      <c r="K46" s="138">
        <f>'実質公債費比率（分子）の構造'!N$48</f>
        <v>218</v>
      </c>
      <c r="L46" s="138"/>
      <c r="M46" s="138"/>
      <c r="N46" s="138">
        <f>'実質公債費比率（分子）の構造'!O$48</f>
        <v>219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3199</v>
      </c>
      <c r="C49" s="138"/>
      <c r="D49" s="138"/>
      <c r="E49" s="138">
        <f>'実質公債費比率（分子）の構造'!L$45</f>
        <v>3183</v>
      </c>
      <c r="F49" s="138"/>
      <c r="G49" s="138"/>
      <c r="H49" s="138">
        <f>'実質公債費比率（分子）の構造'!M$45</f>
        <v>3241</v>
      </c>
      <c r="I49" s="138"/>
      <c r="J49" s="138"/>
      <c r="K49" s="138">
        <f>'実質公債費比率（分子）の構造'!N$45</f>
        <v>3195</v>
      </c>
      <c r="L49" s="138"/>
      <c r="M49" s="138"/>
      <c r="N49" s="138">
        <f>'実質公債費比率（分子）の構造'!O$45</f>
        <v>3352</v>
      </c>
      <c r="O49" s="138"/>
      <c r="P49" s="138"/>
    </row>
    <row r="50" spans="1:16">
      <c r="A50" s="138" t="s">
        <v>59</v>
      </c>
      <c r="B50" s="138" t="e">
        <f>NA()</f>
        <v>#N/A</v>
      </c>
      <c r="C50" s="138">
        <f>IF(ISNUMBER('実質公債費比率（分子）の構造'!K$53),'実質公債費比率（分子）の構造'!K$53,NA())</f>
        <v>648</v>
      </c>
      <c r="D50" s="138" t="e">
        <f>NA()</f>
        <v>#N/A</v>
      </c>
      <c r="E50" s="138" t="e">
        <f>NA()</f>
        <v>#N/A</v>
      </c>
      <c r="F50" s="138">
        <f>IF(ISNUMBER('実質公債費比率（分子）の構造'!L$53),'実質公債費比率（分子）の構造'!L$53,NA())</f>
        <v>511</v>
      </c>
      <c r="G50" s="138" t="e">
        <f>NA()</f>
        <v>#N/A</v>
      </c>
      <c r="H50" s="138" t="e">
        <f>NA()</f>
        <v>#N/A</v>
      </c>
      <c r="I50" s="138">
        <f>IF(ISNUMBER('実質公債費比率（分子）の構造'!M$53),'実質公債費比率（分子）の構造'!M$53,NA())</f>
        <v>480</v>
      </c>
      <c r="J50" s="138" t="e">
        <f>NA()</f>
        <v>#N/A</v>
      </c>
      <c r="K50" s="138" t="e">
        <f>NA()</f>
        <v>#N/A</v>
      </c>
      <c r="L50" s="138">
        <f>IF(ISNUMBER('実質公債費比率（分子）の構造'!N$53),'実質公債費比率（分子）の構造'!N$53,NA())</f>
        <v>519</v>
      </c>
      <c r="M50" s="138" t="e">
        <f>NA()</f>
        <v>#N/A</v>
      </c>
      <c r="N50" s="138" t="e">
        <f>NA()</f>
        <v>#N/A</v>
      </c>
      <c r="O50" s="138">
        <f>IF(ISNUMBER('実質公債費比率（分子）の構造'!O$53),'実質公債費比率（分子）の構造'!O$53,NA())</f>
        <v>548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27368</v>
      </c>
      <c r="E56" s="137"/>
      <c r="F56" s="137"/>
      <c r="G56" s="137">
        <f>'将来負担比率（分子）の構造'!J$52</f>
        <v>29519</v>
      </c>
      <c r="H56" s="137"/>
      <c r="I56" s="137"/>
      <c r="J56" s="137">
        <f>'将来負担比率（分子）の構造'!K$52</f>
        <v>30810</v>
      </c>
      <c r="K56" s="137"/>
      <c r="L56" s="137"/>
      <c r="M56" s="137">
        <f>'将来負担比率（分子）の構造'!L$52</f>
        <v>31989</v>
      </c>
      <c r="N56" s="137"/>
      <c r="O56" s="137"/>
      <c r="P56" s="137">
        <f>'将来負担比率（分子）の構造'!M$52</f>
        <v>31556</v>
      </c>
    </row>
    <row r="57" spans="1:16">
      <c r="A57" s="137" t="s">
        <v>36</v>
      </c>
      <c r="B57" s="137"/>
      <c r="C57" s="137"/>
      <c r="D57" s="137">
        <f>'将来負担比率（分子）の構造'!I$51</f>
        <v>7949</v>
      </c>
      <c r="E57" s="137"/>
      <c r="F57" s="137"/>
      <c r="G57" s="137">
        <f>'将来負担比率（分子）の構造'!J$51</f>
        <v>7585</v>
      </c>
      <c r="H57" s="137"/>
      <c r="I57" s="137"/>
      <c r="J57" s="137">
        <f>'将来負担比率（分子）の構造'!K$51</f>
        <v>7119</v>
      </c>
      <c r="K57" s="137"/>
      <c r="L57" s="137"/>
      <c r="M57" s="137">
        <f>'将来負担比率（分子）の構造'!L$51</f>
        <v>6961</v>
      </c>
      <c r="N57" s="137"/>
      <c r="O57" s="137"/>
      <c r="P57" s="137">
        <f>'将来負担比率（分子）の構造'!M$51</f>
        <v>6865</v>
      </c>
    </row>
    <row r="58" spans="1:16">
      <c r="A58" s="137" t="s">
        <v>35</v>
      </c>
      <c r="B58" s="137"/>
      <c r="C58" s="137"/>
      <c r="D58" s="137">
        <f>'将来負担比率（分子）の構造'!I$50</f>
        <v>12610</v>
      </c>
      <c r="E58" s="137"/>
      <c r="F58" s="137"/>
      <c r="G58" s="137">
        <f>'将来負担比率（分子）の構造'!J$50</f>
        <v>12519</v>
      </c>
      <c r="H58" s="137"/>
      <c r="I58" s="137"/>
      <c r="J58" s="137">
        <f>'将来負担比率（分子）の構造'!K$50</f>
        <v>13412</v>
      </c>
      <c r="K58" s="137"/>
      <c r="L58" s="137"/>
      <c r="M58" s="137">
        <f>'将来負担比率（分子）の構造'!L$50</f>
        <v>14725</v>
      </c>
      <c r="N58" s="137"/>
      <c r="O58" s="137"/>
      <c r="P58" s="137">
        <f>'将来負担比率（分子）の構造'!M$50</f>
        <v>14521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f>'将来負担比率（分子）の構造'!K$46</f>
        <v>4</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7400</v>
      </c>
      <c r="C62" s="137"/>
      <c r="D62" s="137"/>
      <c r="E62" s="137">
        <f>'将来負担比率（分子）の構造'!J$45</f>
        <v>7038</v>
      </c>
      <c r="F62" s="137"/>
      <c r="G62" s="137"/>
      <c r="H62" s="137">
        <f>'将来負担比率（分子）の構造'!K$45</f>
        <v>6527</v>
      </c>
      <c r="I62" s="137"/>
      <c r="J62" s="137"/>
      <c r="K62" s="137">
        <f>'将来負担比率（分子）の構造'!L$45</f>
        <v>6433</v>
      </c>
      <c r="L62" s="137"/>
      <c r="M62" s="137"/>
      <c r="N62" s="137">
        <f>'将来負担比率（分子）の構造'!M$45</f>
        <v>6397</v>
      </c>
      <c r="O62" s="137"/>
      <c r="P62" s="137"/>
    </row>
    <row r="63" spans="1:16">
      <c r="A63" s="137" t="s">
        <v>28</v>
      </c>
      <c r="B63" s="137">
        <f>'将来負担比率（分子）の構造'!I$44</f>
        <v>1748</v>
      </c>
      <c r="C63" s="137"/>
      <c r="D63" s="137"/>
      <c r="E63" s="137">
        <f>'将来負担比率（分子）の構造'!J$44</f>
        <v>4082</v>
      </c>
      <c r="F63" s="137"/>
      <c r="G63" s="137"/>
      <c r="H63" s="137">
        <f>'将来負担比率（分子）の構造'!K$44</f>
        <v>4646</v>
      </c>
      <c r="I63" s="137"/>
      <c r="J63" s="137"/>
      <c r="K63" s="137">
        <f>'将来負担比率（分子）の構造'!L$44</f>
        <v>4612</v>
      </c>
      <c r="L63" s="137"/>
      <c r="M63" s="137"/>
      <c r="N63" s="137">
        <f>'将来負担比率（分子）の構造'!M$44</f>
        <v>4103</v>
      </c>
      <c r="O63" s="137"/>
      <c r="P63" s="137"/>
    </row>
    <row r="64" spans="1:16">
      <c r="A64" s="137" t="s">
        <v>27</v>
      </c>
      <c r="B64" s="137">
        <f>'将来負担比率（分子）の構造'!I$43</f>
        <v>2976</v>
      </c>
      <c r="C64" s="137"/>
      <c r="D64" s="137"/>
      <c r="E64" s="137">
        <f>'将来負担比率（分子）の構造'!J$43</f>
        <v>2926</v>
      </c>
      <c r="F64" s="137"/>
      <c r="G64" s="137"/>
      <c r="H64" s="137">
        <f>'将来負担比率（分子）の構造'!K$43</f>
        <v>2826</v>
      </c>
      <c r="I64" s="137"/>
      <c r="J64" s="137"/>
      <c r="K64" s="137">
        <f>'将来負担比率（分子）の構造'!L$43</f>
        <v>2720</v>
      </c>
      <c r="L64" s="137"/>
      <c r="M64" s="137"/>
      <c r="N64" s="137">
        <f>'将来負担比率（分子）の構造'!M$43</f>
        <v>2631</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32446</v>
      </c>
      <c r="C66" s="137"/>
      <c r="D66" s="137"/>
      <c r="E66" s="137">
        <f>'将来負担比率（分子）の構造'!J$41</f>
        <v>32077</v>
      </c>
      <c r="F66" s="137"/>
      <c r="G66" s="137"/>
      <c r="H66" s="137">
        <f>'将来負担比率（分子）の構造'!K$41</f>
        <v>32762</v>
      </c>
      <c r="I66" s="137"/>
      <c r="J66" s="137"/>
      <c r="K66" s="137">
        <f>'将来負担比率（分子）の構造'!L$41</f>
        <v>34255</v>
      </c>
      <c r="L66" s="137"/>
      <c r="M66" s="137"/>
      <c r="N66" s="137">
        <f>'将来負担比率（分子）の構造'!M$41</f>
        <v>33696</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13732157</v>
      </c>
      <c r="S5" s="615"/>
      <c r="T5" s="615"/>
      <c r="U5" s="615"/>
      <c r="V5" s="615"/>
      <c r="W5" s="615"/>
      <c r="X5" s="615"/>
      <c r="Y5" s="616"/>
      <c r="Z5" s="617">
        <v>28.6</v>
      </c>
      <c r="AA5" s="617"/>
      <c r="AB5" s="617"/>
      <c r="AC5" s="617"/>
      <c r="AD5" s="618">
        <v>12688901</v>
      </c>
      <c r="AE5" s="618"/>
      <c r="AF5" s="618"/>
      <c r="AG5" s="618"/>
      <c r="AH5" s="618"/>
      <c r="AI5" s="618"/>
      <c r="AJ5" s="618"/>
      <c r="AK5" s="618"/>
      <c r="AL5" s="619">
        <v>53.4</v>
      </c>
      <c r="AM5" s="620"/>
      <c r="AN5" s="620"/>
      <c r="AO5" s="621"/>
      <c r="AP5" s="611" t="s">
        <v>208</v>
      </c>
      <c r="AQ5" s="612"/>
      <c r="AR5" s="612"/>
      <c r="AS5" s="612"/>
      <c r="AT5" s="612"/>
      <c r="AU5" s="612"/>
      <c r="AV5" s="612"/>
      <c r="AW5" s="612"/>
      <c r="AX5" s="612"/>
      <c r="AY5" s="612"/>
      <c r="AZ5" s="612"/>
      <c r="BA5" s="612"/>
      <c r="BB5" s="612"/>
      <c r="BC5" s="612"/>
      <c r="BD5" s="612"/>
      <c r="BE5" s="612"/>
      <c r="BF5" s="613"/>
      <c r="BG5" s="625">
        <v>12389370</v>
      </c>
      <c r="BH5" s="626"/>
      <c r="BI5" s="626"/>
      <c r="BJ5" s="626"/>
      <c r="BK5" s="626"/>
      <c r="BL5" s="626"/>
      <c r="BM5" s="626"/>
      <c r="BN5" s="627"/>
      <c r="BO5" s="628">
        <v>90.2</v>
      </c>
      <c r="BP5" s="628"/>
      <c r="BQ5" s="628"/>
      <c r="BR5" s="628"/>
      <c r="BS5" s="629">
        <v>95807</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260786</v>
      </c>
      <c r="S6" s="626"/>
      <c r="T6" s="626"/>
      <c r="U6" s="626"/>
      <c r="V6" s="626"/>
      <c r="W6" s="626"/>
      <c r="X6" s="626"/>
      <c r="Y6" s="627"/>
      <c r="Z6" s="628">
        <v>0.5</v>
      </c>
      <c r="AA6" s="628"/>
      <c r="AB6" s="628"/>
      <c r="AC6" s="628"/>
      <c r="AD6" s="629">
        <v>260786</v>
      </c>
      <c r="AE6" s="629"/>
      <c r="AF6" s="629"/>
      <c r="AG6" s="629"/>
      <c r="AH6" s="629"/>
      <c r="AI6" s="629"/>
      <c r="AJ6" s="629"/>
      <c r="AK6" s="629"/>
      <c r="AL6" s="630">
        <v>1.1000000000000001</v>
      </c>
      <c r="AM6" s="631"/>
      <c r="AN6" s="631"/>
      <c r="AO6" s="632"/>
      <c r="AP6" s="622" t="s">
        <v>213</v>
      </c>
      <c r="AQ6" s="623"/>
      <c r="AR6" s="623"/>
      <c r="AS6" s="623"/>
      <c r="AT6" s="623"/>
      <c r="AU6" s="623"/>
      <c r="AV6" s="623"/>
      <c r="AW6" s="623"/>
      <c r="AX6" s="623"/>
      <c r="AY6" s="623"/>
      <c r="AZ6" s="623"/>
      <c r="BA6" s="623"/>
      <c r="BB6" s="623"/>
      <c r="BC6" s="623"/>
      <c r="BD6" s="623"/>
      <c r="BE6" s="623"/>
      <c r="BF6" s="624"/>
      <c r="BG6" s="625">
        <v>12389370</v>
      </c>
      <c r="BH6" s="626"/>
      <c r="BI6" s="626"/>
      <c r="BJ6" s="626"/>
      <c r="BK6" s="626"/>
      <c r="BL6" s="626"/>
      <c r="BM6" s="626"/>
      <c r="BN6" s="627"/>
      <c r="BO6" s="628">
        <v>90.2</v>
      </c>
      <c r="BP6" s="628"/>
      <c r="BQ6" s="628"/>
      <c r="BR6" s="628"/>
      <c r="BS6" s="629">
        <v>95807</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359310</v>
      </c>
      <c r="CS6" s="626"/>
      <c r="CT6" s="626"/>
      <c r="CU6" s="626"/>
      <c r="CV6" s="626"/>
      <c r="CW6" s="626"/>
      <c r="CX6" s="626"/>
      <c r="CY6" s="627"/>
      <c r="CZ6" s="628">
        <v>0.8</v>
      </c>
      <c r="DA6" s="628"/>
      <c r="DB6" s="628"/>
      <c r="DC6" s="628"/>
      <c r="DD6" s="634" t="s">
        <v>215</v>
      </c>
      <c r="DE6" s="626"/>
      <c r="DF6" s="626"/>
      <c r="DG6" s="626"/>
      <c r="DH6" s="626"/>
      <c r="DI6" s="626"/>
      <c r="DJ6" s="626"/>
      <c r="DK6" s="626"/>
      <c r="DL6" s="626"/>
      <c r="DM6" s="626"/>
      <c r="DN6" s="626"/>
      <c r="DO6" s="626"/>
      <c r="DP6" s="627"/>
      <c r="DQ6" s="634">
        <v>359310</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13321</v>
      </c>
      <c r="S7" s="626"/>
      <c r="T7" s="626"/>
      <c r="U7" s="626"/>
      <c r="V7" s="626"/>
      <c r="W7" s="626"/>
      <c r="X7" s="626"/>
      <c r="Y7" s="627"/>
      <c r="Z7" s="628">
        <v>0</v>
      </c>
      <c r="AA7" s="628"/>
      <c r="AB7" s="628"/>
      <c r="AC7" s="628"/>
      <c r="AD7" s="629">
        <v>13321</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5478708</v>
      </c>
      <c r="BH7" s="626"/>
      <c r="BI7" s="626"/>
      <c r="BJ7" s="626"/>
      <c r="BK7" s="626"/>
      <c r="BL7" s="626"/>
      <c r="BM7" s="626"/>
      <c r="BN7" s="627"/>
      <c r="BO7" s="628">
        <v>39.9</v>
      </c>
      <c r="BP7" s="628"/>
      <c r="BQ7" s="628"/>
      <c r="BR7" s="628"/>
      <c r="BS7" s="629">
        <v>95807</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5166369</v>
      </c>
      <c r="CS7" s="626"/>
      <c r="CT7" s="626"/>
      <c r="CU7" s="626"/>
      <c r="CV7" s="626"/>
      <c r="CW7" s="626"/>
      <c r="CX7" s="626"/>
      <c r="CY7" s="627"/>
      <c r="CZ7" s="628">
        <v>11</v>
      </c>
      <c r="DA7" s="628"/>
      <c r="DB7" s="628"/>
      <c r="DC7" s="628"/>
      <c r="DD7" s="634">
        <v>181129</v>
      </c>
      <c r="DE7" s="626"/>
      <c r="DF7" s="626"/>
      <c r="DG7" s="626"/>
      <c r="DH7" s="626"/>
      <c r="DI7" s="626"/>
      <c r="DJ7" s="626"/>
      <c r="DK7" s="626"/>
      <c r="DL7" s="626"/>
      <c r="DM7" s="626"/>
      <c r="DN7" s="626"/>
      <c r="DO7" s="626"/>
      <c r="DP7" s="627"/>
      <c r="DQ7" s="634">
        <v>4505462</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27070</v>
      </c>
      <c r="S8" s="626"/>
      <c r="T8" s="626"/>
      <c r="U8" s="626"/>
      <c r="V8" s="626"/>
      <c r="W8" s="626"/>
      <c r="X8" s="626"/>
      <c r="Y8" s="627"/>
      <c r="Z8" s="628">
        <v>0.1</v>
      </c>
      <c r="AA8" s="628"/>
      <c r="AB8" s="628"/>
      <c r="AC8" s="628"/>
      <c r="AD8" s="629">
        <v>27070</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182434</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25169343</v>
      </c>
      <c r="CS8" s="626"/>
      <c r="CT8" s="626"/>
      <c r="CU8" s="626"/>
      <c r="CV8" s="626"/>
      <c r="CW8" s="626"/>
      <c r="CX8" s="626"/>
      <c r="CY8" s="627"/>
      <c r="CZ8" s="628">
        <v>53.5</v>
      </c>
      <c r="DA8" s="628"/>
      <c r="DB8" s="628"/>
      <c r="DC8" s="628"/>
      <c r="DD8" s="634">
        <v>122071</v>
      </c>
      <c r="DE8" s="626"/>
      <c r="DF8" s="626"/>
      <c r="DG8" s="626"/>
      <c r="DH8" s="626"/>
      <c r="DI8" s="626"/>
      <c r="DJ8" s="626"/>
      <c r="DK8" s="626"/>
      <c r="DL8" s="626"/>
      <c r="DM8" s="626"/>
      <c r="DN8" s="626"/>
      <c r="DO8" s="626"/>
      <c r="DP8" s="627"/>
      <c r="DQ8" s="634">
        <v>10617018</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17844</v>
      </c>
      <c r="S9" s="626"/>
      <c r="T9" s="626"/>
      <c r="U9" s="626"/>
      <c r="V9" s="626"/>
      <c r="W9" s="626"/>
      <c r="X9" s="626"/>
      <c r="Y9" s="627"/>
      <c r="Z9" s="628">
        <v>0</v>
      </c>
      <c r="AA9" s="628"/>
      <c r="AB9" s="628"/>
      <c r="AC9" s="628"/>
      <c r="AD9" s="629">
        <v>17844</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4533733</v>
      </c>
      <c r="BH9" s="626"/>
      <c r="BI9" s="626"/>
      <c r="BJ9" s="626"/>
      <c r="BK9" s="626"/>
      <c r="BL9" s="626"/>
      <c r="BM9" s="626"/>
      <c r="BN9" s="627"/>
      <c r="BO9" s="628">
        <v>33</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3242353</v>
      </c>
      <c r="CS9" s="626"/>
      <c r="CT9" s="626"/>
      <c r="CU9" s="626"/>
      <c r="CV9" s="626"/>
      <c r="CW9" s="626"/>
      <c r="CX9" s="626"/>
      <c r="CY9" s="627"/>
      <c r="CZ9" s="628">
        <v>6.9</v>
      </c>
      <c r="DA9" s="628"/>
      <c r="DB9" s="628"/>
      <c r="DC9" s="628"/>
      <c r="DD9" s="634">
        <v>222719</v>
      </c>
      <c r="DE9" s="626"/>
      <c r="DF9" s="626"/>
      <c r="DG9" s="626"/>
      <c r="DH9" s="626"/>
      <c r="DI9" s="626"/>
      <c r="DJ9" s="626"/>
      <c r="DK9" s="626"/>
      <c r="DL9" s="626"/>
      <c r="DM9" s="626"/>
      <c r="DN9" s="626"/>
      <c r="DO9" s="626"/>
      <c r="DP9" s="627"/>
      <c r="DQ9" s="634">
        <v>2712453</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2138452</v>
      </c>
      <c r="S10" s="626"/>
      <c r="T10" s="626"/>
      <c r="U10" s="626"/>
      <c r="V10" s="626"/>
      <c r="W10" s="626"/>
      <c r="X10" s="626"/>
      <c r="Y10" s="627"/>
      <c r="Z10" s="628">
        <v>4.4000000000000004</v>
      </c>
      <c r="AA10" s="628"/>
      <c r="AB10" s="628"/>
      <c r="AC10" s="628"/>
      <c r="AD10" s="629">
        <v>2138452</v>
      </c>
      <c r="AE10" s="629"/>
      <c r="AF10" s="629"/>
      <c r="AG10" s="629"/>
      <c r="AH10" s="629"/>
      <c r="AI10" s="629"/>
      <c r="AJ10" s="629"/>
      <c r="AK10" s="629"/>
      <c r="AL10" s="630">
        <v>9</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275844</v>
      </c>
      <c r="BH10" s="626"/>
      <c r="BI10" s="626"/>
      <c r="BJ10" s="626"/>
      <c r="BK10" s="626"/>
      <c r="BL10" s="626"/>
      <c r="BM10" s="626"/>
      <c r="BN10" s="627"/>
      <c r="BO10" s="628">
        <v>2</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42565</v>
      </c>
      <c r="CS10" s="626"/>
      <c r="CT10" s="626"/>
      <c r="CU10" s="626"/>
      <c r="CV10" s="626"/>
      <c r="CW10" s="626"/>
      <c r="CX10" s="626"/>
      <c r="CY10" s="627"/>
      <c r="CZ10" s="628">
        <v>0.1</v>
      </c>
      <c r="DA10" s="628"/>
      <c r="DB10" s="628"/>
      <c r="DC10" s="628"/>
      <c r="DD10" s="634">
        <v>85</v>
      </c>
      <c r="DE10" s="626"/>
      <c r="DF10" s="626"/>
      <c r="DG10" s="626"/>
      <c r="DH10" s="626"/>
      <c r="DI10" s="626"/>
      <c r="DJ10" s="626"/>
      <c r="DK10" s="626"/>
      <c r="DL10" s="626"/>
      <c r="DM10" s="626"/>
      <c r="DN10" s="626"/>
      <c r="DO10" s="626"/>
      <c r="DP10" s="627"/>
      <c r="DQ10" s="634">
        <v>20057</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v>31299</v>
      </c>
      <c r="S11" s="626"/>
      <c r="T11" s="626"/>
      <c r="U11" s="626"/>
      <c r="V11" s="626"/>
      <c r="W11" s="626"/>
      <c r="X11" s="626"/>
      <c r="Y11" s="627"/>
      <c r="Z11" s="628">
        <v>0.1</v>
      </c>
      <c r="AA11" s="628"/>
      <c r="AB11" s="628"/>
      <c r="AC11" s="628"/>
      <c r="AD11" s="629">
        <v>31299</v>
      </c>
      <c r="AE11" s="629"/>
      <c r="AF11" s="629"/>
      <c r="AG11" s="629"/>
      <c r="AH11" s="629"/>
      <c r="AI11" s="629"/>
      <c r="AJ11" s="629"/>
      <c r="AK11" s="629"/>
      <c r="AL11" s="630">
        <v>0.1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486697</v>
      </c>
      <c r="BH11" s="626"/>
      <c r="BI11" s="626"/>
      <c r="BJ11" s="626"/>
      <c r="BK11" s="626"/>
      <c r="BL11" s="626"/>
      <c r="BM11" s="626"/>
      <c r="BN11" s="627"/>
      <c r="BO11" s="628">
        <v>3.5</v>
      </c>
      <c r="BP11" s="628"/>
      <c r="BQ11" s="628"/>
      <c r="BR11" s="628"/>
      <c r="BS11" s="634">
        <v>95807</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347056</v>
      </c>
      <c r="CS11" s="626"/>
      <c r="CT11" s="626"/>
      <c r="CU11" s="626"/>
      <c r="CV11" s="626"/>
      <c r="CW11" s="626"/>
      <c r="CX11" s="626"/>
      <c r="CY11" s="627"/>
      <c r="CZ11" s="628">
        <v>0.7</v>
      </c>
      <c r="DA11" s="628"/>
      <c r="DB11" s="628"/>
      <c r="DC11" s="628"/>
      <c r="DD11" s="634">
        <v>106217</v>
      </c>
      <c r="DE11" s="626"/>
      <c r="DF11" s="626"/>
      <c r="DG11" s="626"/>
      <c r="DH11" s="626"/>
      <c r="DI11" s="626"/>
      <c r="DJ11" s="626"/>
      <c r="DK11" s="626"/>
      <c r="DL11" s="626"/>
      <c r="DM11" s="626"/>
      <c r="DN11" s="626"/>
      <c r="DO11" s="626"/>
      <c r="DP11" s="627"/>
      <c r="DQ11" s="634">
        <v>209797</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5737722</v>
      </c>
      <c r="BH12" s="626"/>
      <c r="BI12" s="626"/>
      <c r="BJ12" s="626"/>
      <c r="BK12" s="626"/>
      <c r="BL12" s="626"/>
      <c r="BM12" s="626"/>
      <c r="BN12" s="627"/>
      <c r="BO12" s="628">
        <v>41.8</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1016508</v>
      </c>
      <c r="CS12" s="626"/>
      <c r="CT12" s="626"/>
      <c r="CU12" s="626"/>
      <c r="CV12" s="626"/>
      <c r="CW12" s="626"/>
      <c r="CX12" s="626"/>
      <c r="CY12" s="627"/>
      <c r="CZ12" s="628">
        <v>2.2000000000000002</v>
      </c>
      <c r="DA12" s="628"/>
      <c r="DB12" s="628"/>
      <c r="DC12" s="628"/>
      <c r="DD12" s="634">
        <v>13205</v>
      </c>
      <c r="DE12" s="626"/>
      <c r="DF12" s="626"/>
      <c r="DG12" s="626"/>
      <c r="DH12" s="626"/>
      <c r="DI12" s="626"/>
      <c r="DJ12" s="626"/>
      <c r="DK12" s="626"/>
      <c r="DL12" s="626"/>
      <c r="DM12" s="626"/>
      <c r="DN12" s="626"/>
      <c r="DO12" s="626"/>
      <c r="DP12" s="627"/>
      <c r="DQ12" s="634">
        <v>804579</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39204</v>
      </c>
      <c r="S13" s="626"/>
      <c r="T13" s="626"/>
      <c r="U13" s="626"/>
      <c r="V13" s="626"/>
      <c r="W13" s="626"/>
      <c r="X13" s="626"/>
      <c r="Y13" s="627"/>
      <c r="Z13" s="628">
        <v>0.1</v>
      </c>
      <c r="AA13" s="628"/>
      <c r="AB13" s="628"/>
      <c r="AC13" s="628"/>
      <c r="AD13" s="629">
        <v>39204</v>
      </c>
      <c r="AE13" s="629"/>
      <c r="AF13" s="629"/>
      <c r="AG13" s="629"/>
      <c r="AH13" s="629"/>
      <c r="AI13" s="629"/>
      <c r="AJ13" s="629"/>
      <c r="AK13" s="629"/>
      <c r="AL13" s="630">
        <v>0.2</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5717772</v>
      </c>
      <c r="BH13" s="626"/>
      <c r="BI13" s="626"/>
      <c r="BJ13" s="626"/>
      <c r="BK13" s="626"/>
      <c r="BL13" s="626"/>
      <c r="BM13" s="626"/>
      <c r="BN13" s="627"/>
      <c r="BO13" s="628">
        <v>41.6</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3387221</v>
      </c>
      <c r="CS13" s="626"/>
      <c r="CT13" s="626"/>
      <c r="CU13" s="626"/>
      <c r="CV13" s="626"/>
      <c r="CW13" s="626"/>
      <c r="CX13" s="626"/>
      <c r="CY13" s="627"/>
      <c r="CZ13" s="628">
        <v>7.2</v>
      </c>
      <c r="DA13" s="628"/>
      <c r="DB13" s="628"/>
      <c r="DC13" s="628"/>
      <c r="DD13" s="634">
        <v>1603940</v>
      </c>
      <c r="DE13" s="626"/>
      <c r="DF13" s="626"/>
      <c r="DG13" s="626"/>
      <c r="DH13" s="626"/>
      <c r="DI13" s="626"/>
      <c r="DJ13" s="626"/>
      <c r="DK13" s="626"/>
      <c r="DL13" s="626"/>
      <c r="DM13" s="626"/>
      <c r="DN13" s="626"/>
      <c r="DO13" s="626"/>
      <c r="DP13" s="627"/>
      <c r="DQ13" s="634">
        <v>2046406</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267035</v>
      </c>
      <c r="BH14" s="626"/>
      <c r="BI14" s="626"/>
      <c r="BJ14" s="626"/>
      <c r="BK14" s="626"/>
      <c r="BL14" s="626"/>
      <c r="BM14" s="626"/>
      <c r="BN14" s="627"/>
      <c r="BO14" s="628">
        <v>1.9</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1239682</v>
      </c>
      <c r="CS14" s="626"/>
      <c r="CT14" s="626"/>
      <c r="CU14" s="626"/>
      <c r="CV14" s="626"/>
      <c r="CW14" s="626"/>
      <c r="CX14" s="626"/>
      <c r="CY14" s="627"/>
      <c r="CZ14" s="628">
        <v>2.6</v>
      </c>
      <c r="DA14" s="628"/>
      <c r="DB14" s="628"/>
      <c r="DC14" s="628"/>
      <c r="DD14" s="634">
        <v>201341</v>
      </c>
      <c r="DE14" s="626"/>
      <c r="DF14" s="626"/>
      <c r="DG14" s="626"/>
      <c r="DH14" s="626"/>
      <c r="DI14" s="626"/>
      <c r="DJ14" s="626"/>
      <c r="DK14" s="626"/>
      <c r="DL14" s="626"/>
      <c r="DM14" s="626"/>
      <c r="DN14" s="626"/>
      <c r="DO14" s="626"/>
      <c r="DP14" s="627"/>
      <c r="DQ14" s="634">
        <v>1046046</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52703</v>
      </c>
      <c r="S15" s="626"/>
      <c r="T15" s="626"/>
      <c r="U15" s="626"/>
      <c r="V15" s="626"/>
      <c r="W15" s="626"/>
      <c r="X15" s="626"/>
      <c r="Y15" s="627"/>
      <c r="Z15" s="628">
        <v>0.1</v>
      </c>
      <c r="AA15" s="628"/>
      <c r="AB15" s="628"/>
      <c r="AC15" s="628"/>
      <c r="AD15" s="629">
        <v>52703</v>
      </c>
      <c r="AE15" s="629"/>
      <c r="AF15" s="629"/>
      <c r="AG15" s="629"/>
      <c r="AH15" s="629"/>
      <c r="AI15" s="629"/>
      <c r="AJ15" s="629"/>
      <c r="AK15" s="629"/>
      <c r="AL15" s="630">
        <v>0.2</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905905</v>
      </c>
      <c r="BH15" s="626"/>
      <c r="BI15" s="626"/>
      <c r="BJ15" s="626"/>
      <c r="BK15" s="626"/>
      <c r="BL15" s="626"/>
      <c r="BM15" s="626"/>
      <c r="BN15" s="627"/>
      <c r="BO15" s="628">
        <v>6.6</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3381412</v>
      </c>
      <c r="CS15" s="626"/>
      <c r="CT15" s="626"/>
      <c r="CU15" s="626"/>
      <c r="CV15" s="626"/>
      <c r="CW15" s="626"/>
      <c r="CX15" s="626"/>
      <c r="CY15" s="627"/>
      <c r="CZ15" s="628">
        <v>7.2</v>
      </c>
      <c r="DA15" s="628"/>
      <c r="DB15" s="628"/>
      <c r="DC15" s="628"/>
      <c r="DD15" s="634">
        <v>505813</v>
      </c>
      <c r="DE15" s="626"/>
      <c r="DF15" s="626"/>
      <c r="DG15" s="626"/>
      <c r="DH15" s="626"/>
      <c r="DI15" s="626"/>
      <c r="DJ15" s="626"/>
      <c r="DK15" s="626"/>
      <c r="DL15" s="626"/>
      <c r="DM15" s="626"/>
      <c r="DN15" s="626"/>
      <c r="DO15" s="626"/>
      <c r="DP15" s="627"/>
      <c r="DQ15" s="634">
        <v>3044694</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8823685</v>
      </c>
      <c r="S16" s="626"/>
      <c r="T16" s="626"/>
      <c r="U16" s="626"/>
      <c r="V16" s="626"/>
      <c r="W16" s="626"/>
      <c r="X16" s="626"/>
      <c r="Y16" s="627"/>
      <c r="Z16" s="628">
        <v>18.399999999999999</v>
      </c>
      <c r="AA16" s="628"/>
      <c r="AB16" s="628"/>
      <c r="AC16" s="628"/>
      <c r="AD16" s="629">
        <v>8380153</v>
      </c>
      <c r="AE16" s="629"/>
      <c r="AF16" s="629"/>
      <c r="AG16" s="629"/>
      <c r="AH16" s="629"/>
      <c r="AI16" s="629"/>
      <c r="AJ16" s="629"/>
      <c r="AK16" s="629"/>
      <c r="AL16" s="630">
        <v>35.299999999999997</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338691</v>
      </c>
      <c r="CS16" s="626"/>
      <c r="CT16" s="626"/>
      <c r="CU16" s="626"/>
      <c r="CV16" s="626"/>
      <c r="CW16" s="626"/>
      <c r="CX16" s="626"/>
      <c r="CY16" s="627"/>
      <c r="CZ16" s="628">
        <v>0.7</v>
      </c>
      <c r="DA16" s="628"/>
      <c r="DB16" s="628"/>
      <c r="DC16" s="628"/>
      <c r="DD16" s="634" t="s">
        <v>111</v>
      </c>
      <c r="DE16" s="626"/>
      <c r="DF16" s="626"/>
      <c r="DG16" s="626"/>
      <c r="DH16" s="626"/>
      <c r="DI16" s="626"/>
      <c r="DJ16" s="626"/>
      <c r="DK16" s="626"/>
      <c r="DL16" s="626"/>
      <c r="DM16" s="626"/>
      <c r="DN16" s="626"/>
      <c r="DO16" s="626"/>
      <c r="DP16" s="627"/>
      <c r="DQ16" s="634">
        <v>237193</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8380153</v>
      </c>
      <c r="S17" s="626"/>
      <c r="T17" s="626"/>
      <c r="U17" s="626"/>
      <c r="V17" s="626"/>
      <c r="W17" s="626"/>
      <c r="X17" s="626"/>
      <c r="Y17" s="627"/>
      <c r="Z17" s="628">
        <v>17.399999999999999</v>
      </c>
      <c r="AA17" s="628"/>
      <c r="AB17" s="628"/>
      <c r="AC17" s="628"/>
      <c r="AD17" s="629">
        <v>8380153</v>
      </c>
      <c r="AE17" s="629"/>
      <c r="AF17" s="629"/>
      <c r="AG17" s="629"/>
      <c r="AH17" s="629"/>
      <c r="AI17" s="629"/>
      <c r="AJ17" s="629"/>
      <c r="AK17" s="629"/>
      <c r="AL17" s="630">
        <v>35.299999999999997</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3352430</v>
      </c>
      <c r="CS17" s="626"/>
      <c r="CT17" s="626"/>
      <c r="CU17" s="626"/>
      <c r="CV17" s="626"/>
      <c r="CW17" s="626"/>
      <c r="CX17" s="626"/>
      <c r="CY17" s="627"/>
      <c r="CZ17" s="628">
        <v>7.1</v>
      </c>
      <c r="DA17" s="628"/>
      <c r="DB17" s="628"/>
      <c r="DC17" s="628"/>
      <c r="DD17" s="634" t="s">
        <v>111</v>
      </c>
      <c r="DE17" s="626"/>
      <c r="DF17" s="626"/>
      <c r="DG17" s="626"/>
      <c r="DH17" s="626"/>
      <c r="DI17" s="626"/>
      <c r="DJ17" s="626"/>
      <c r="DK17" s="626"/>
      <c r="DL17" s="626"/>
      <c r="DM17" s="626"/>
      <c r="DN17" s="626"/>
      <c r="DO17" s="626"/>
      <c r="DP17" s="627"/>
      <c r="DQ17" s="634">
        <v>3230663</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443495</v>
      </c>
      <c r="S18" s="626"/>
      <c r="T18" s="626"/>
      <c r="U18" s="626"/>
      <c r="V18" s="626"/>
      <c r="W18" s="626"/>
      <c r="X18" s="626"/>
      <c r="Y18" s="627"/>
      <c r="Z18" s="628">
        <v>0.9</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v>37</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1342787</v>
      </c>
      <c r="BH19" s="626"/>
      <c r="BI19" s="626"/>
      <c r="BJ19" s="626"/>
      <c r="BK19" s="626"/>
      <c r="BL19" s="626"/>
      <c r="BM19" s="626"/>
      <c r="BN19" s="627"/>
      <c r="BO19" s="628">
        <v>9.8000000000000007</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25136521</v>
      </c>
      <c r="S20" s="626"/>
      <c r="T20" s="626"/>
      <c r="U20" s="626"/>
      <c r="V20" s="626"/>
      <c r="W20" s="626"/>
      <c r="X20" s="626"/>
      <c r="Y20" s="627"/>
      <c r="Z20" s="628">
        <v>52.3</v>
      </c>
      <c r="AA20" s="628"/>
      <c r="AB20" s="628"/>
      <c r="AC20" s="628"/>
      <c r="AD20" s="629">
        <v>23649733</v>
      </c>
      <c r="AE20" s="629"/>
      <c r="AF20" s="629"/>
      <c r="AG20" s="629"/>
      <c r="AH20" s="629"/>
      <c r="AI20" s="629"/>
      <c r="AJ20" s="629"/>
      <c r="AK20" s="629"/>
      <c r="AL20" s="630">
        <v>99.5</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1342787</v>
      </c>
      <c r="BH20" s="626"/>
      <c r="BI20" s="626"/>
      <c r="BJ20" s="626"/>
      <c r="BK20" s="626"/>
      <c r="BL20" s="626"/>
      <c r="BM20" s="626"/>
      <c r="BN20" s="627"/>
      <c r="BO20" s="628">
        <v>9.8000000000000007</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47042940</v>
      </c>
      <c r="CS20" s="626"/>
      <c r="CT20" s="626"/>
      <c r="CU20" s="626"/>
      <c r="CV20" s="626"/>
      <c r="CW20" s="626"/>
      <c r="CX20" s="626"/>
      <c r="CY20" s="627"/>
      <c r="CZ20" s="628">
        <v>100</v>
      </c>
      <c r="DA20" s="628"/>
      <c r="DB20" s="628"/>
      <c r="DC20" s="628"/>
      <c r="DD20" s="634">
        <v>2956520</v>
      </c>
      <c r="DE20" s="626"/>
      <c r="DF20" s="626"/>
      <c r="DG20" s="626"/>
      <c r="DH20" s="626"/>
      <c r="DI20" s="626"/>
      <c r="DJ20" s="626"/>
      <c r="DK20" s="626"/>
      <c r="DL20" s="626"/>
      <c r="DM20" s="626"/>
      <c r="DN20" s="626"/>
      <c r="DO20" s="626"/>
      <c r="DP20" s="627"/>
      <c r="DQ20" s="634">
        <v>28833678</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24148</v>
      </c>
      <c r="S21" s="626"/>
      <c r="T21" s="626"/>
      <c r="U21" s="626"/>
      <c r="V21" s="626"/>
      <c r="W21" s="626"/>
      <c r="X21" s="626"/>
      <c r="Y21" s="627"/>
      <c r="Z21" s="628">
        <v>0.1</v>
      </c>
      <c r="AA21" s="628"/>
      <c r="AB21" s="628"/>
      <c r="AC21" s="628"/>
      <c r="AD21" s="629">
        <v>24148</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299531</v>
      </c>
      <c r="BH21" s="626"/>
      <c r="BI21" s="626"/>
      <c r="BJ21" s="626"/>
      <c r="BK21" s="626"/>
      <c r="BL21" s="626"/>
      <c r="BM21" s="626"/>
      <c r="BN21" s="627"/>
      <c r="BO21" s="628">
        <v>2.2000000000000002</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477236</v>
      </c>
      <c r="S22" s="626"/>
      <c r="T22" s="626"/>
      <c r="U22" s="626"/>
      <c r="V22" s="626"/>
      <c r="W22" s="626"/>
      <c r="X22" s="626"/>
      <c r="Y22" s="627"/>
      <c r="Z22" s="628">
        <v>1</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705344</v>
      </c>
      <c r="S23" s="626"/>
      <c r="T23" s="626"/>
      <c r="U23" s="626"/>
      <c r="V23" s="626"/>
      <c r="W23" s="626"/>
      <c r="X23" s="626"/>
      <c r="Y23" s="627"/>
      <c r="Z23" s="628">
        <v>1.5</v>
      </c>
      <c r="AA23" s="628"/>
      <c r="AB23" s="628"/>
      <c r="AC23" s="628"/>
      <c r="AD23" s="629">
        <v>62278</v>
      </c>
      <c r="AE23" s="629"/>
      <c r="AF23" s="629"/>
      <c r="AG23" s="629"/>
      <c r="AH23" s="629"/>
      <c r="AI23" s="629"/>
      <c r="AJ23" s="629"/>
      <c r="AK23" s="629"/>
      <c r="AL23" s="630">
        <v>0.3</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1043256</v>
      </c>
      <c r="BH23" s="626"/>
      <c r="BI23" s="626"/>
      <c r="BJ23" s="626"/>
      <c r="BK23" s="626"/>
      <c r="BL23" s="626"/>
      <c r="BM23" s="626"/>
      <c r="BN23" s="627"/>
      <c r="BO23" s="628">
        <v>7.6</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223555</v>
      </c>
      <c r="S24" s="626"/>
      <c r="T24" s="626"/>
      <c r="U24" s="626"/>
      <c r="V24" s="626"/>
      <c r="W24" s="626"/>
      <c r="X24" s="626"/>
      <c r="Y24" s="627"/>
      <c r="Z24" s="628">
        <v>0.5</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29490042</v>
      </c>
      <c r="CS24" s="615"/>
      <c r="CT24" s="615"/>
      <c r="CU24" s="615"/>
      <c r="CV24" s="615"/>
      <c r="CW24" s="615"/>
      <c r="CX24" s="615"/>
      <c r="CY24" s="616"/>
      <c r="CZ24" s="652">
        <v>62.7</v>
      </c>
      <c r="DA24" s="653"/>
      <c r="DB24" s="653"/>
      <c r="DC24" s="654"/>
      <c r="DD24" s="651">
        <v>15854703</v>
      </c>
      <c r="DE24" s="615"/>
      <c r="DF24" s="615"/>
      <c r="DG24" s="615"/>
      <c r="DH24" s="615"/>
      <c r="DI24" s="615"/>
      <c r="DJ24" s="615"/>
      <c r="DK24" s="616"/>
      <c r="DL24" s="651">
        <v>15733899</v>
      </c>
      <c r="DM24" s="615"/>
      <c r="DN24" s="615"/>
      <c r="DO24" s="615"/>
      <c r="DP24" s="615"/>
      <c r="DQ24" s="615"/>
      <c r="DR24" s="615"/>
      <c r="DS24" s="615"/>
      <c r="DT24" s="615"/>
      <c r="DU24" s="615"/>
      <c r="DV24" s="616"/>
      <c r="DW24" s="619">
        <v>62.3</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11566626</v>
      </c>
      <c r="S25" s="626"/>
      <c r="T25" s="626"/>
      <c r="U25" s="626"/>
      <c r="V25" s="626"/>
      <c r="W25" s="626"/>
      <c r="X25" s="626"/>
      <c r="Y25" s="627"/>
      <c r="Z25" s="628">
        <v>24.1</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8296923</v>
      </c>
      <c r="CS25" s="657"/>
      <c r="CT25" s="657"/>
      <c r="CU25" s="657"/>
      <c r="CV25" s="657"/>
      <c r="CW25" s="657"/>
      <c r="CX25" s="657"/>
      <c r="CY25" s="658"/>
      <c r="CZ25" s="659">
        <v>17.600000000000001</v>
      </c>
      <c r="DA25" s="660"/>
      <c r="DB25" s="660"/>
      <c r="DC25" s="661"/>
      <c r="DD25" s="634">
        <v>7749878</v>
      </c>
      <c r="DE25" s="657"/>
      <c r="DF25" s="657"/>
      <c r="DG25" s="657"/>
      <c r="DH25" s="657"/>
      <c r="DI25" s="657"/>
      <c r="DJ25" s="657"/>
      <c r="DK25" s="658"/>
      <c r="DL25" s="634">
        <v>7679959</v>
      </c>
      <c r="DM25" s="657"/>
      <c r="DN25" s="657"/>
      <c r="DO25" s="657"/>
      <c r="DP25" s="657"/>
      <c r="DQ25" s="657"/>
      <c r="DR25" s="657"/>
      <c r="DS25" s="657"/>
      <c r="DT25" s="657"/>
      <c r="DU25" s="657"/>
      <c r="DV25" s="658"/>
      <c r="DW25" s="630">
        <v>30.4</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v>16475</v>
      </c>
      <c r="S26" s="626"/>
      <c r="T26" s="626"/>
      <c r="U26" s="626"/>
      <c r="V26" s="626"/>
      <c r="W26" s="626"/>
      <c r="X26" s="626"/>
      <c r="Y26" s="627"/>
      <c r="Z26" s="628">
        <v>0</v>
      </c>
      <c r="AA26" s="628"/>
      <c r="AB26" s="628"/>
      <c r="AC26" s="628"/>
      <c r="AD26" s="629">
        <v>16475</v>
      </c>
      <c r="AE26" s="629"/>
      <c r="AF26" s="629"/>
      <c r="AG26" s="629"/>
      <c r="AH26" s="629"/>
      <c r="AI26" s="629"/>
      <c r="AJ26" s="629"/>
      <c r="AK26" s="629"/>
      <c r="AL26" s="630">
        <v>0.1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5206337</v>
      </c>
      <c r="CS26" s="626"/>
      <c r="CT26" s="626"/>
      <c r="CU26" s="626"/>
      <c r="CV26" s="626"/>
      <c r="CW26" s="626"/>
      <c r="CX26" s="626"/>
      <c r="CY26" s="627"/>
      <c r="CZ26" s="659">
        <v>11.1</v>
      </c>
      <c r="DA26" s="660"/>
      <c r="DB26" s="660"/>
      <c r="DC26" s="661"/>
      <c r="DD26" s="634">
        <v>4743057</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3672501</v>
      </c>
      <c r="S27" s="626"/>
      <c r="T27" s="626"/>
      <c r="U27" s="626"/>
      <c r="V27" s="626"/>
      <c r="W27" s="626"/>
      <c r="X27" s="626"/>
      <c r="Y27" s="627"/>
      <c r="Z27" s="628">
        <v>7.6</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13732157</v>
      </c>
      <c r="BH27" s="626"/>
      <c r="BI27" s="626"/>
      <c r="BJ27" s="626"/>
      <c r="BK27" s="626"/>
      <c r="BL27" s="626"/>
      <c r="BM27" s="626"/>
      <c r="BN27" s="627"/>
      <c r="BO27" s="628">
        <v>100</v>
      </c>
      <c r="BP27" s="628"/>
      <c r="BQ27" s="628"/>
      <c r="BR27" s="628"/>
      <c r="BS27" s="634">
        <v>95807</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17840689</v>
      </c>
      <c r="CS27" s="657"/>
      <c r="CT27" s="657"/>
      <c r="CU27" s="657"/>
      <c r="CV27" s="657"/>
      <c r="CW27" s="657"/>
      <c r="CX27" s="657"/>
      <c r="CY27" s="658"/>
      <c r="CZ27" s="659">
        <v>37.9</v>
      </c>
      <c r="DA27" s="660"/>
      <c r="DB27" s="660"/>
      <c r="DC27" s="661"/>
      <c r="DD27" s="634">
        <v>4874162</v>
      </c>
      <c r="DE27" s="657"/>
      <c r="DF27" s="657"/>
      <c r="DG27" s="657"/>
      <c r="DH27" s="657"/>
      <c r="DI27" s="657"/>
      <c r="DJ27" s="657"/>
      <c r="DK27" s="658"/>
      <c r="DL27" s="634">
        <v>4823277</v>
      </c>
      <c r="DM27" s="657"/>
      <c r="DN27" s="657"/>
      <c r="DO27" s="657"/>
      <c r="DP27" s="657"/>
      <c r="DQ27" s="657"/>
      <c r="DR27" s="657"/>
      <c r="DS27" s="657"/>
      <c r="DT27" s="657"/>
      <c r="DU27" s="657"/>
      <c r="DV27" s="658"/>
      <c r="DW27" s="630">
        <v>19.100000000000001</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260659</v>
      </c>
      <c r="S28" s="626"/>
      <c r="T28" s="626"/>
      <c r="U28" s="626"/>
      <c r="V28" s="626"/>
      <c r="W28" s="626"/>
      <c r="X28" s="626"/>
      <c r="Y28" s="627"/>
      <c r="Z28" s="628">
        <v>0.5</v>
      </c>
      <c r="AA28" s="628"/>
      <c r="AB28" s="628"/>
      <c r="AC28" s="628"/>
      <c r="AD28" s="629">
        <v>4464</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3352430</v>
      </c>
      <c r="CS28" s="626"/>
      <c r="CT28" s="626"/>
      <c r="CU28" s="626"/>
      <c r="CV28" s="626"/>
      <c r="CW28" s="626"/>
      <c r="CX28" s="626"/>
      <c r="CY28" s="627"/>
      <c r="CZ28" s="659">
        <v>7.1</v>
      </c>
      <c r="DA28" s="660"/>
      <c r="DB28" s="660"/>
      <c r="DC28" s="661"/>
      <c r="DD28" s="634">
        <v>3230663</v>
      </c>
      <c r="DE28" s="626"/>
      <c r="DF28" s="626"/>
      <c r="DG28" s="626"/>
      <c r="DH28" s="626"/>
      <c r="DI28" s="626"/>
      <c r="DJ28" s="626"/>
      <c r="DK28" s="627"/>
      <c r="DL28" s="634">
        <v>3230663</v>
      </c>
      <c r="DM28" s="626"/>
      <c r="DN28" s="626"/>
      <c r="DO28" s="626"/>
      <c r="DP28" s="626"/>
      <c r="DQ28" s="626"/>
      <c r="DR28" s="626"/>
      <c r="DS28" s="626"/>
      <c r="DT28" s="626"/>
      <c r="DU28" s="626"/>
      <c r="DV28" s="627"/>
      <c r="DW28" s="630">
        <v>12.8</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132647</v>
      </c>
      <c r="S29" s="626"/>
      <c r="T29" s="626"/>
      <c r="U29" s="626"/>
      <c r="V29" s="626"/>
      <c r="W29" s="626"/>
      <c r="X29" s="626"/>
      <c r="Y29" s="627"/>
      <c r="Z29" s="628">
        <v>0.3</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3352158</v>
      </c>
      <c r="CS29" s="657"/>
      <c r="CT29" s="657"/>
      <c r="CU29" s="657"/>
      <c r="CV29" s="657"/>
      <c r="CW29" s="657"/>
      <c r="CX29" s="657"/>
      <c r="CY29" s="658"/>
      <c r="CZ29" s="659">
        <v>7.1</v>
      </c>
      <c r="DA29" s="660"/>
      <c r="DB29" s="660"/>
      <c r="DC29" s="661"/>
      <c r="DD29" s="634">
        <v>3230391</v>
      </c>
      <c r="DE29" s="657"/>
      <c r="DF29" s="657"/>
      <c r="DG29" s="657"/>
      <c r="DH29" s="657"/>
      <c r="DI29" s="657"/>
      <c r="DJ29" s="657"/>
      <c r="DK29" s="658"/>
      <c r="DL29" s="634">
        <v>3230391</v>
      </c>
      <c r="DM29" s="657"/>
      <c r="DN29" s="657"/>
      <c r="DO29" s="657"/>
      <c r="DP29" s="657"/>
      <c r="DQ29" s="657"/>
      <c r="DR29" s="657"/>
      <c r="DS29" s="657"/>
      <c r="DT29" s="657"/>
      <c r="DU29" s="657"/>
      <c r="DV29" s="658"/>
      <c r="DW29" s="630">
        <v>12.8</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1327226</v>
      </c>
      <c r="S30" s="626"/>
      <c r="T30" s="626"/>
      <c r="U30" s="626"/>
      <c r="V30" s="626"/>
      <c r="W30" s="626"/>
      <c r="X30" s="626"/>
      <c r="Y30" s="627"/>
      <c r="Z30" s="628">
        <v>2.8</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98.6</v>
      </c>
      <c r="BH30" s="684"/>
      <c r="BI30" s="684"/>
      <c r="BJ30" s="684"/>
      <c r="BK30" s="684"/>
      <c r="BL30" s="684"/>
      <c r="BM30" s="620">
        <v>94.4</v>
      </c>
      <c r="BN30" s="684"/>
      <c r="BO30" s="684"/>
      <c r="BP30" s="684"/>
      <c r="BQ30" s="685"/>
      <c r="BR30" s="683">
        <v>98.3</v>
      </c>
      <c r="BS30" s="684"/>
      <c r="BT30" s="684"/>
      <c r="BU30" s="684"/>
      <c r="BV30" s="684"/>
      <c r="BW30" s="684"/>
      <c r="BX30" s="620">
        <v>93.3</v>
      </c>
      <c r="BY30" s="684"/>
      <c r="BZ30" s="684"/>
      <c r="CA30" s="684"/>
      <c r="CB30" s="685"/>
      <c r="CD30" s="688"/>
      <c r="CE30" s="689"/>
      <c r="CF30" s="639" t="s">
        <v>291</v>
      </c>
      <c r="CG30" s="640"/>
      <c r="CH30" s="640"/>
      <c r="CI30" s="640"/>
      <c r="CJ30" s="640"/>
      <c r="CK30" s="640"/>
      <c r="CL30" s="640"/>
      <c r="CM30" s="640"/>
      <c r="CN30" s="640"/>
      <c r="CO30" s="640"/>
      <c r="CP30" s="640"/>
      <c r="CQ30" s="641"/>
      <c r="CR30" s="625">
        <v>3040319</v>
      </c>
      <c r="CS30" s="626"/>
      <c r="CT30" s="626"/>
      <c r="CU30" s="626"/>
      <c r="CV30" s="626"/>
      <c r="CW30" s="626"/>
      <c r="CX30" s="626"/>
      <c r="CY30" s="627"/>
      <c r="CZ30" s="659">
        <v>6.5</v>
      </c>
      <c r="DA30" s="660"/>
      <c r="DB30" s="660"/>
      <c r="DC30" s="661"/>
      <c r="DD30" s="634">
        <v>2943475</v>
      </c>
      <c r="DE30" s="626"/>
      <c r="DF30" s="626"/>
      <c r="DG30" s="626"/>
      <c r="DH30" s="626"/>
      <c r="DI30" s="626"/>
      <c r="DJ30" s="626"/>
      <c r="DK30" s="627"/>
      <c r="DL30" s="634">
        <v>2943475</v>
      </c>
      <c r="DM30" s="626"/>
      <c r="DN30" s="626"/>
      <c r="DO30" s="626"/>
      <c r="DP30" s="626"/>
      <c r="DQ30" s="626"/>
      <c r="DR30" s="626"/>
      <c r="DS30" s="626"/>
      <c r="DT30" s="626"/>
      <c r="DU30" s="626"/>
      <c r="DV30" s="627"/>
      <c r="DW30" s="630">
        <v>11.7</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1192739</v>
      </c>
      <c r="S31" s="626"/>
      <c r="T31" s="626"/>
      <c r="U31" s="626"/>
      <c r="V31" s="626"/>
      <c r="W31" s="626"/>
      <c r="X31" s="626"/>
      <c r="Y31" s="627"/>
      <c r="Z31" s="628">
        <v>2.5</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98.4</v>
      </c>
      <c r="BH31" s="657"/>
      <c r="BI31" s="657"/>
      <c r="BJ31" s="657"/>
      <c r="BK31" s="657"/>
      <c r="BL31" s="657"/>
      <c r="BM31" s="631">
        <v>94.5</v>
      </c>
      <c r="BN31" s="681"/>
      <c r="BO31" s="681"/>
      <c r="BP31" s="681"/>
      <c r="BQ31" s="682"/>
      <c r="BR31" s="680">
        <v>98.4</v>
      </c>
      <c r="BS31" s="657"/>
      <c r="BT31" s="657"/>
      <c r="BU31" s="657"/>
      <c r="BV31" s="657"/>
      <c r="BW31" s="657"/>
      <c r="BX31" s="631">
        <v>93.5</v>
      </c>
      <c r="BY31" s="681"/>
      <c r="BZ31" s="681"/>
      <c r="CA31" s="681"/>
      <c r="CB31" s="682"/>
      <c r="CD31" s="688"/>
      <c r="CE31" s="689"/>
      <c r="CF31" s="639" t="s">
        <v>295</v>
      </c>
      <c r="CG31" s="640"/>
      <c r="CH31" s="640"/>
      <c r="CI31" s="640"/>
      <c r="CJ31" s="640"/>
      <c r="CK31" s="640"/>
      <c r="CL31" s="640"/>
      <c r="CM31" s="640"/>
      <c r="CN31" s="640"/>
      <c r="CO31" s="640"/>
      <c r="CP31" s="640"/>
      <c r="CQ31" s="641"/>
      <c r="CR31" s="625">
        <v>311839</v>
      </c>
      <c r="CS31" s="657"/>
      <c r="CT31" s="657"/>
      <c r="CU31" s="657"/>
      <c r="CV31" s="657"/>
      <c r="CW31" s="657"/>
      <c r="CX31" s="657"/>
      <c r="CY31" s="658"/>
      <c r="CZ31" s="659">
        <v>0.7</v>
      </c>
      <c r="DA31" s="660"/>
      <c r="DB31" s="660"/>
      <c r="DC31" s="661"/>
      <c r="DD31" s="634">
        <v>286916</v>
      </c>
      <c r="DE31" s="657"/>
      <c r="DF31" s="657"/>
      <c r="DG31" s="657"/>
      <c r="DH31" s="657"/>
      <c r="DI31" s="657"/>
      <c r="DJ31" s="657"/>
      <c r="DK31" s="658"/>
      <c r="DL31" s="634">
        <v>286916</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838635</v>
      </c>
      <c r="S32" s="626"/>
      <c r="T32" s="626"/>
      <c r="U32" s="626"/>
      <c r="V32" s="626"/>
      <c r="W32" s="626"/>
      <c r="X32" s="626"/>
      <c r="Y32" s="627"/>
      <c r="Z32" s="628">
        <v>1.7</v>
      </c>
      <c r="AA32" s="628"/>
      <c r="AB32" s="628"/>
      <c r="AC32" s="628"/>
      <c r="AD32" s="629">
        <v>13061</v>
      </c>
      <c r="AE32" s="629"/>
      <c r="AF32" s="629"/>
      <c r="AG32" s="629"/>
      <c r="AH32" s="629"/>
      <c r="AI32" s="629"/>
      <c r="AJ32" s="629"/>
      <c r="AK32" s="629"/>
      <c r="AL32" s="630">
        <v>0.1</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98.5</v>
      </c>
      <c r="BH32" s="693"/>
      <c r="BI32" s="693"/>
      <c r="BJ32" s="693"/>
      <c r="BK32" s="693"/>
      <c r="BL32" s="693"/>
      <c r="BM32" s="694">
        <v>93.5</v>
      </c>
      <c r="BN32" s="693"/>
      <c r="BO32" s="693"/>
      <c r="BP32" s="693"/>
      <c r="BQ32" s="695"/>
      <c r="BR32" s="692">
        <v>98</v>
      </c>
      <c r="BS32" s="693"/>
      <c r="BT32" s="693"/>
      <c r="BU32" s="693"/>
      <c r="BV32" s="693"/>
      <c r="BW32" s="693"/>
      <c r="BX32" s="694">
        <v>92.1</v>
      </c>
      <c r="BY32" s="693"/>
      <c r="BZ32" s="693"/>
      <c r="CA32" s="693"/>
      <c r="CB32" s="695"/>
      <c r="CD32" s="690"/>
      <c r="CE32" s="691"/>
      <c r="CF32" s="639" t="s">
        <v>298</v>
      </c>
      <c r="CG32" s="640"/>
      <c r="CH32" s="640"/>
      <c r="CI32" s="640"/>
      <c r="CJ32" s="640"/>
      <c r="CK32" s="640"/>
      <c r="CL32" s="640"/>
      <c r="CM32" s="640"/>
      <c r="CN32" s="640"/>
      <c r="CO32" s="640"/>
      <c r="CP32" s="640"/>
      <c r="CQ32" s="641"/>
      <c r="CR32" s="625">
        <v>272</v>
      </c>
      <c r="CS32" s="626"/>
      <c r="CT32" s="626"/>
      <c r="CU32" s="626"/>
      <c r="CV32" s="626"/>
      <c r="CW32" s="626"/>
      <c r="CX32" s="626"/>
      <c r="CY32" s="627"/>
      <c r="CZ32" s="659">
        <v>0</v>
      </c>
      <c r="DA32" s="660"/>
      <c r="DB32" s="660"/>
      <c r="DC32" s="661"/>
      <c r="DD32" s="634">
        <v>272</v>
      </c>
      <c r="DE32" s="626"/>
      <c r="DF32" s="626"/>
      <c r="DG32" s="626"/>
      <c r="DH32" s="626"/>
      <c r="DI32" s="626"/>
      <c r="DJ32" s="626"/>
      <c r="DK32" s="627"/>
      <c r="DL32" s="634">
        <v>272</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2481175</v>
      </c>
      <c r="S33" s="626"/>
      <c r="T33" s="626"/>
      <c r="U33" s="626"/>
      <c r="V33" s="626"/>
      <c r="W33" s="626"/>
      <c r="X33" s="626"/>
      <c r="Y33" s="627"/>
      <c r="Z33" s="628">
        <v>5.2</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14257687</v>
      </c>
      <c r="CS33" s="657"/>
      <c r="CT33" s="657"/>
      <c r="CU33" s="657"/>
      <c r="CV33" s="657"/>
      <c r="CW33" s="657"/>
      <c r="CX33" s="657"/>
      <c r="CY33" s="658"/>
      <c r="CZ33" s="659">
        <v>30.3</v>
      </c>
      <c r="DA33" s="660"/>
      <c r="DB33" s="660"/>
      <c r="DC33" s="661"/>
      <c r="DD33" s="634">
        <v>11429419</v>
      </c>
      <c r="DE33" s="657"/>
      <c r="DF33" s="657"/>
      <c r="DG33" s="657"/>
      <c r="DH33" s="657"/>
      <c r="DI33" s="657"/>
      <c r="DJ33" s="657"/>
      <c r="DK33" s="658"/>
      <c r="DL33" s="634">
        <v>8957663</v>
      </c>
      <c r="DM33" s="657"/>
      <c r="DN33" s="657"/>
      <c r="DO33" s="657"/>
      <c r="DP33" s="657"/>
      <c r="DQ33" s="657"/>
      <c r="DR33" s="657"/>
      <c r="DS33" s="657"/>
      <c r="DT33" s="657"/>
      <c r="DU33" s="657"/>
      <c r="DV33" s="658"/>
      <c r="DW33" s="630">
        <v>35.5</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4826651</v>
      </c>
      <c r="CS34" s="626"/>
      <c r="CT34" s="626"/>
      <c r="CU34" s="626"/>
      <c r="CV34" s="626"/>
      <c r="CW34" s="626"/>
      <c r="CX34" s="626"/>
      <c r="CY34" s="627"/>
      <c r="CZ34" s="659">
        <v>10.3</v>
      </c>
      <c r="DA34" s="660"/>
      <c r="DB34" s="660"/>
      <c r="DC34" s="661"/>
      <c r="DD34" s="634">
        <v>3788977</v>
      </c>
      <c r="DE34" s="626"/>
      <c r="DF34" s="626"/>
      <c r="DG34" s="626"/>
      <c r="DH34" s="626"/>
      <c r="DI34" s="626"/>
      <c r="DJ34" s="626"/>
      <c r="DK34" s="627"/>
      <c r="DL34" s="634">
        <v>3349632</v>
      </c>
      <c r="DM34" s="626"/>
      <c r="DN34" s="626"/>
      <c r="DO34" s="626"/>
      <c r="DP34" s="626"/>
      <c r="DQ34" s="626"/>
      <c r="DR34" s="626"/>
      <c r="DS34" s="626"/>
      <c r="DT34" s="626"/>
      <c r="DU34" s="626"/>
      <c r="DV34" s="627"/>
      <c r="DW34" s="630">
        <v>13.3</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1480775</v>
      </c>
      <c r="S35" s="626"/>
      <c r="T35" s="626"/>
      <c r="U35" s="626"/>
      <c r="V35" s="626"/>
      <c r="W35" s="626"/>
      <c r="X35" s="626"/>
      <c r="Y35" s="627"/>
      <c r="Z35" s="628">
        <v>3.1</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5520968</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257930</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261143</v>
      </c>
      <c r="CS35" s="657"/>
      <c r="CT35" s="657"/>
      <c r="CU35" s="657"/>
      <c r="CV35" s="657"/>
      <c r="CW35" s="657"/>
      <c r="CX35" s="657"/>
      <c r="CY35" s="658"/>
      <c r="CZ35" s="659">
        <v>0.6</v>
      </c>
      <c r="DA35" s="660"/>
      <c r="DB35" s="660"/>
      <c r="DC35" s="661"/>
      <c r="DD35" s="634">
        <v>227529</v>
      </c>
      <c r="DE35" s="657"/>
      <c r="DF35" s="657"/>
      <c r="DG35" s="657"/>
      <c r="DH35" s="657"/>
      <c r="DI35" s="657"/>
      <c r="DJ35" s="657"/>
      <c r="DK35" s="658"/>
      <c r="DL35" s="634">
        <v>227529</v>
      </c>
      <c r="DM35" s="657"/>
      <c r="DN35" s="657"/>
      <c r="DO35" s="657"/>
      <c r="DP35" s="657"/>
      <c r="DQ35" s="657"/>
      <c r="DR35" s="657"/>
      <c r="DS35" s="657"/>
      <c r="DT35" s="657"/>
      <c r="DU35" s="657"/>
      <c r="DV35" s="658"/>
      <c r="DW35" s="630">
        <v>0.9</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48055487</v>
      </c>
      <c r="S36" s="698"/>
      <c r="T36" s="698"/>
      <c r="U36" s="698"/>
      <c r="V36" s="698"/>
      <c r="W36" s="698"/>
      <c r="X36" s="698"/>
      <c r="Y36" s="699"/>
      <c r="Z36" s="700">
        <v>100</v>
      </c>
      <c r="AA36" s="700"/>
      <c r="AB36" s="700"/>
      <c r="AC36" s="700"/>
      <c r="AD36" s="701">
        <v>23770159</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243634</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-161937</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2690890</v>
      </c>
      <c r="CS36" s="626"/>
      <c r="CT36" s="626"/>
      <c r="CU36" s="626"/>
      <c r="CV36" s="626"/>
      <c r="CW36" s="626"/>
      <c r="CX36" s="626"/>
      <c r="CY36" s="627"/>
      <c r="CZ36" s="659">
        <v>5.7</v>
      </c>
      <c r="DA36" s="660"/>
      <c r="DB36" s="660"/>
      <c r="DC36" s="661"/>
      <c r="DD36" s="634">
        <v>2325288</v>
      </c>
      <c r="DE36" s="626"/>
      <c r="DF36" s="626"/>
      <c r="DG36" s="626"/>
      <c r="DH36" s="626"/>
      <c r="DI36" s="626"/>
      <c r="DJ36" s="626"/>
      <c r="DK36" s="627"/>
      <c r="DL36" s="634">
        <v>1297237</v>
      </c>
      <c r="DM36" s="626"/>
      <c r="DN36" s="626"/>
      <c r="DO36" s="626"/>
      <c r="DP36" s="626"/>
      <c r="DQ36" s="626"/>
      <c r="DR36" s="626"/>
      <c r="DS36" s="626"/>
      <c r="DT36" s="626"/>
      <c r="DU36" s="626"/>
      <c r="DV36" s="627"/>
      <c r="DW36" s="630">
        <v>5.0999999999999996</v>
      </c>
      <c r="DX36" s="655"/>
      <c r="DY36" s="655"/>
      <c r="DZ36" s="655"/>
      <c r="EA36" s="655"/>
      <c r="EB36" s="655"/>
      <c r="EC36" s="656"/>
    </row>
    <row r="37" spans="2:133" ht="11.25" customHeight="1">
      <c r="AQ37" s="704" t="s">
        <v>313</v>
      </c>
      <c r="AR37" s="705"/>
      <c r="AS37" s="705"/>
      <c r="AT37" s="705"/>
      <c r="AU37" s="705"/>
      <c r="AV37" s="705"/>
      <c r="AW37" s="705"/>
      <c r="AX37" s="705"/>
      <c r="AY37" s="706"/>
      <c r="AZ37" s="625">
        <v>16467</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20202</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549543</v>
      </c>
      <c r="CS37" s="657"/>
      <c r="CT37" s="657"/>
      <c r="CU37" s="657"/>
      <c r="CV37" s="657"/>
      <c r="CW37" s="657"/>
      <c r="CX37" s="657"/>
      <c r="CY37" s="658"/>
      <c r="CZ37" s="659">
        <v>1.2</v>
      </c>
      <c r="DA37" s="660"/>
      <c r="DB37" s="660"/>
      <c r="DC37" s="661"/>
      <c r="DD37" s="634">
        <v>549543</v>
      </c>
      <c r="DE37" s="657"/>
      <c r="DF37" s="657"/>
      <c r="DG37" s="657"/>
      <c r="DH37" s="657"/>
      <c r="DI37" s="657"/>
      <c r="DJ37" s="657"/>
      <c r="DK37" s="658"/>
      <c r="DL37" s="634">
        <v>547920</v>
      </c>
      <c r="DM37" s="657"/>
      <c r="DN37" s="657"/>
      <c r="DO37" s="657"/>
      <c r="DP37" s="657"/>
      <c r="DQ37" s="657"/>
      <c r="DR37" s="657"/>
      <c r="DS37" s="657"/>
      <c r="DT37" s="657"/>
      <c r="DU37" s="657"/>
      <c r="DV37" s="658"/>
      <c r="DW37" s="630">
        <v>2.2000000000000002</v>
      </c>
      <c r="DX37" s="655"/>
      <c r="DY37" s="655"/>
      <c r="DZ37" s="655"/>
      <c r="EA37" s="655"/>
      <c r="EB37" s="655"/>
      <c r="EC37" s="656"/>
    </row>
    <row r="38" spans="2:133" ht="11.25" customHeight="1">
      <c r="AQ38" s="704" t="s">
        <v>316</v>
      </c>
      <c r="AR38" s="705"/>
      <c r="AS38" s="705"/>
      <c r="AT38" s="705"/>
      <c r="AU38" s="705"/>
      <c r="AV38" s="705"/>
      <c r="AW38" s="705"/>
      <c r="AX38" s="705"/>
      <c r="AY38" s="706"/>
      <c r="AZ38" s="625">
        <v>6646</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29266</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5504501</v>
      </c>
      <c r="CS38" s="626"/>
      <c r="CT38" s="626"/>
      <c r="CU38" s="626"/>
      <c r="CV38" s="626"/>
      <c r="CW38" s="626"/>
      <c r="CX38" s="626"/>
      <c r="CY38" s="627"/>
      <c r="CZ38" s="659">
        <v>11.7</v>
      </c>
      <c r="DA38" s="660"/>
      <c r="DB38" s="660"/>
      <c r="DC38" s="661"/>
      <c r="DD38" s="634">
        <v>4423279</v>
      </c>
      <c r="DE38" s="626"/>
      <c r="DF38" s="626"/>
      <c r="DG38" s="626"/>
      <c r="DH38" s="626"/>
      <c r="DI38" s="626"/>
      <c r="DJ38" s="626"/>
      <c r="DK38" s="627"/>
      <c r="DL38" s="634">
        <v>4070881</v>
      </c>
      <c r="DM38" s="626"/>
      <c r="DN38" s="626"/>
      <c r="DO38" s="626"/>
      <c r="DP38" s="626"/>
      <c r="DQ38" s="626"/>
      <c r="DR38" s="626"/>
      <c r="DS38" s="626"/>
      <c r="DT38" s="626"/>
      <c r="DU38" s="626"/>
      <c r="DV38" s="627"/>
      <c r="DW38" s="630">
        <v>16.100000000000001</v>
      </c>
      <c r="DX38" s="655"/>
      <c r="DY38" s="655"/>
      <c r="DZ38" s="655"/>
      <c r="EA38" s="655"/>
      <c r="EB38" s="655"/>
      <c r="EC38" s="656"/>
    </row>
    <row r="39" spans="2:133" ht="11.25" customHeight="1">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80</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771118</v>
      </c>
      <c r="CS39" s="657"/>
      <c r="CT39" s="657"/>
      <c r="CU39" s="657"/>
      <c r="CV39" s="657"/>
      <c r="CW39" s="657"/>
      <c r="CX39" s="657"/>
      <c r="CY39" s="658"/>
      <c r="CZ39" s="659">
        <v>1.6</v>
      </c>
      <c r="DA39" s="660"/>
      <c r="DB39" s="660"/>
      <c r="DC39" s="661"/>
      <c r="DD39" s="634">
        <v>651962</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1629089</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141</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203384</v>
      </c>
      <c r="CS40" s="626"/>
      <c r="CT40" s="626"/>
      <c r="CU40" s="626"/>
      <c r="CV40" s="626"/>
      <c r="CW40" s="626"/>
      <c r="CX40" s="626"/>
      <c r="CY40" s="627"/>
      <c r="CZ40" s="659">
        <v>0.4</v>
      </c>
      <c r="DA40" s="660"/>
      <c r="DB40" s="660"/>
      <c r="DC40" s="661"/>
      <c r="DD40" s="634">
        <v>12384</v>
      </c>
      <c r="DE40" s="626"/>
      <c r="DF40" s="626"/>
      <c r="DG40" s="626"/>
      <c r="DH40" s="626"/>
      <c r="DI40" s="626"/>
      <c r="DJ40" s="626"/>
      <c r="DK40" s="627"/>
      <c r="DL40" s="634">
        <v>12384</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3625132</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351</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3295211</v>
      </c>
      <c r="CS42" s="626"/>
      <c r="CT42" s="626"/>
      <c r="CU42" s="626"/>
      <c r="CV42" s="626"/>
      <c r="CW42" s="626"/>
      <c r="CX42" s="626"/>
      <c r="CY42" s="627"/>
      <c r="CZ42" s="659">
        <v>7</v>
      </c>
      <c r="DA42" s="708"/>
      <c r="DB42" s="708"/>
      <c r="DC42" s="709"/>
      <c r="DD42" s="634">
        <v>1549556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80275</v>
      </c>
      <c r="CS43" s="657"/>
      <c r="CT43" s="657"/>
      <c r="CU43" s="657"/>
      <c r="CV43" s="657"/>
      <c r="CW43" s="657"/>
      <c r="CX43" s="657"/>
      <c r="CY43" s="658"/>
      <c r="CZ43" s="659">
        <v>0.2</v>
      </c>
      <c r="DA43" s="660"/>
      <c r="DB43" s="660"/>
      <c r="DC43" s="661"/>
      <c r="DD43" s="634">
        <v>80275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2956520</v>
      </c>
      <c r="CS44" s="626"/>
      <c r="CT44" s="626"/>
      <c r="CU44" s="626"/>
      <c r="CV44" s="626"/>
      <c r="CW44" s="626"/>
      <c r="CX44" s="626"/>
      <c r="CY44" s="627"/>
      <c r="CZ44" s="659">
        <v>6.3</v>
      </c>
      <c r="DA44" s="708"/>
      <c r="DB44" s="708"/>
      <c r="DC44" s="709"/>
      <c r="DD44" s="634">
        <v>1312363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1159404</v>
      </c>
      <c r="CS45" s="657"/>
      <c r="CT45" s="657"/>
      <c r="CU45" s="657"/>
      <c r="CV45" s="657"/>
      <c r="CW45" s="657"/>
      <c r="CX45" s="657"/>
      <c r="CY45" s="658"/>
      <c r="CZ45" s="659">
        <v>2.5</v>
      </c>
      <c r="DA45" s="660"/>
      <c r="DB45" s="660"/>
      <c r="DC45" s="661"/>
      <c r="DD45" s="634">
        <v>107520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1555514</v>
      </c>
      <c r="CS46" s="626"/>
      <c r="CT46" s="626"/>
      <c r="CU46" s="626"/>
      <c r="CV46" s="626"/>
      <c r="CW46" s="626"/>
      <c r="CX46" s="626"/>
      <c r="CY46" s="627"/>
      <c r="CZ46" s="659">
        <v>3.3</v>
      </c>
      <c r="DA46" s="708"/>
      <c r="DB46" s="708"/>
      <c r="DC46" s="709"/>
      <c r="DD46" s="634">
        <v>1168241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v>338691</v>
      </c>
      <c r="CS47" s="657"/>
      <c r="CT47" s="657"/>
      <c r="CU47" s="657"/>
      <c r="CV47" s="657"/>
      <c r="CW47" s="657"/>
      <c r="CX47" s="657"/>
      <c r="CY47" s="658"/>
      <c r="CZ47" s="659">
        <v>0.7</v>
      </c>
      <c r="DA47" s="660"/>
      <c r="DB47" s="660"/>
      <c r="DC47" s="661"/>
      <c r="DD47" s="634">
        <v>237193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47042940</v>
      </c>
      <c r="CS49" s="693"/>
      <c r="CT49" s="693"/>
      <c r="CU49" s="693"/>
      <c r="CV49" s="693"/>
      <c r="CW49" s="693"/>
      <c r="CX49" s="693"/>
      <c r="CY49" s="720"/>
      <c r="CZ49" s="721">
        <v>100</v>
      </c>
      <c r="DA49" s="722"/>
      <c r="DB49" s="722"/>
      <c r="DC49" s="723"/>
      <c r="DD49" s="724">
        <v>28833678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48064</v>
      </c>
      <c r="R7" s="755"/>
      <c r="S7" s="755"/>
      <c r="T7" s="755"/>
      <c r="U7" s="755"/>
      <c r="V7" s="755">
        <v>47051</v>
      </c>
      <c r="W7" s="755"/>
      <c r="X7" s="755"/>
      <c r="Y7" s="755"/>
      <c r="Z7" s="755"/>
      <c r="AA7" s="755">
        <v>1013</v>
      </c>
      <c r="AB7" s="755"/>
      <c r="AC7" s="755"/>
      <c r="AD7" s="755"/>
      <c r="AE7" s="756"/>
      <c r="AF7" s="757">
        <v>591</v>
      </c>
      <c r="AG7" s="758"/>
      <c r="AH7" s="758"/>
      <c r="AI7" s="758"/>
      <c r="AJ7" s="759"/>
      <c r="AK7" s="794">
        <v>1327</v>
      </c>
      <c r="AL7" s="795"/>
      <c r="AM7" s="795"/>
      <c r="AN7" s="795"/>
      <c r="AO7" s="795"/>
      <c r="AP7" s="795">
        <v>33696</v>
      </c>
      <c r="AQ7" s="795"/>
      <c r="AR7" s="795"/>
      <c r="AS7" s="795"/>
      <c r="AT7" s="795"/>
      <c r="AU7" s="796" t="s">
        <v>551</v>
      </c>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538</v>
      </c>
      <c r="BT7" s="799"/>
      <c r="BU7" s="799"/>
      <c r="BV7" s="799"/>
      <c r="BW7" s="799"/>
      <c r="BX7" s="799"/>
      <c r="BY7" s="799"/>
      <c r="BZ7" s="799"/>
      <c r="CA7" s="799"/>
      <c r="CB7" s="799"/>
      <c r="CC7" s="799"/>
      <c r="CD7" s="799"/>
      <c r="CE7" s="799"/>
      <c r="CF7" s="799"/>
      <c r="CG7" s="800"/>
      <c r="CH7" s="791">
        <v>29</v>
      </c>
      <c r="CI7" s="792"/>
      <c r="CJ7" s="792"/>
      <c r="CK7" s="792"/>
      <c r="CL7" s="793"/>
      <c r="CM7" s="791">
        <v>91</v>
      </c>
      <c r="CN7" s="792"/>
      <c r="CO7" s="792"/>
      <c r="CP7" s="792"/>
      <c r="CQ7" s="793"/>
      <c r="CR7" s="791">
        <v>4</v>
      </c>
      <c r="CS7" s="792"/>
      <c r="CT7" s="792"/>
      <c r="CU7" s="792"/>
      <c r="CV7" s="793"/>
      <c r="CW7" s="791" t="s">
        <v>479</v>
      </c>
      <c r="CX7" s="792"/>
      <c r="CY7" s="792"/>
      <c r="CZ7" s="792"/>
      <c r="DA7" s="793"/>
      <c r="DB7" s="791" t="s">
        <v>479</v>
      </c>
      <c r="DC7" s="792"/>
      <c r="DD7" s="792"/>
      <c r="DE7" s="792"/>
      <c r="DF7" s="793"/>
      <c r="DG7" s="791" t="s">
        <v>479</v>
      </c>
      <c r="DH7" s="792"/>
      <c r="DI7" s="792"/>
      <c r="DJ7" s="792"/>
      <c r="DK7" s="793"/>
      <c r="DL7" s="791" t="s">
        <v>479</v>
      </c>
      <c r="DM7" s="792"/>
      <c r="DN7" s="792"/>
      <c r="DO7" s="792"/>
      <c r="DP7" s="793"/>
      <c r="DQ7" s="791" t="s">
        <v>479</v>
      </c>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t="s">
        <v>479</v>
      </c>
      <c r="R8" s="779"/>
      <c r="S8" s="779"/>
      <c r="T8" s="779"/>
      <c r="U8" s="779"/>
      <c r="V8" s="779" t="s">
        <v>479</v>
      </c>
      <c r="W8" s="779"/>
      <c r="X8" s="779"/>
      <c r="Y8" s="779"/>
      <c r="Z8" s="779"/>
      <c r="AA8" s="779" t="s">
        <v>479</v>
      </c>
      <c r="AB8" s="779"/>
      <c r="AC8" s="779"/>
      <c r="AD8" s="779"/>
      <c r="AE8" s="780"/>
      <c r="AF8" s="781" t="s">
        <v>111</v>
      </c>
      <c r="AG8" s="782"/>
      <c r="AH8" s="782"/>
      <c r="AI8" s="782"/>
      <c r="AJ8" s="783"/>
      <c r="AK8" s="784" t="s">
        <v>479</v>
      </c>
      <c r="AL8" s="785"/>
      <c r="AM8" s="785"/>
      <c r="AN8" s="785"/>
      <c r="AO8" s="785"/>
      <c r="AP8" s="785" t="s">
        <v>479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539</v>
      </c>
      <c r="BT8" s="789"/>
      <c r="BU8" s="789"/>
      <c r="BV8" s="789"/>
      <c r="BW8" s="789"/>
      <c r="BX8" s="789"/>
      <c r="BY8" s="789"/>
      <c r="BZ8" s="789"/>
      <c r="CA8" s="789"/>
      <c r="CB8" s="789"/>
      <c r="CC8" s="789"/>
      <c r="CD8" s="789"/>
      <c r="CE8" s="789"/>
      <c r="CF8" s="789"/>
      <c r="CG8" s="790"/>
      <c r="CH8" s="801">
        <v>0</v>
      </c>
      <c r="CI8" s="802"/>
      <c r="CJ8" s="802"/>
      <c r="CK8" s="802"/>
      <c r="CL8" s="803"/>
      <c r="CM8" s="801">
        <v>46</v>
      </c>
      <c r="CN8" s="802"/>
      <c r="CO8" s="802"/>
      <c r="CP8" s="802"/>
      <c r="CQ8" s="803"/>
      <c r="CR8" s="801">
        <v>17</v>
      </c>
      <c r="CS8" s="802"/>
      <c r="CT8" s="802"/>
      <c r="CU8" s="802"/>
      <c r="CV8" s="803"/>
      <c r="CW8" s="801">
        <v>5</v>
      </c>
      <c r="CX8" s="802"/>
      <c r="CY8" s="802"/>
      <c r="CZ8" s="802"/>
      <c r="DA8" s="803"/>
      <c r="DB8" s="801" t="s">
        <v>479</v>
      </c>
      <c r="DC8" s="802"/>
      <c r="DD8" s="802"/>
      <c r="DE8" s="802"/>
      <c r="DF8" s="803"/>
      <c r="DG8" s="801" t="s">
        <v>479</v>
      </c>
      <c r="DH8" s="802"/>
      <c r="DI8" s="802"/>
      <c r="DJ8" s="802"/>
      <c r="DK8" s="803"/>
      <c r="DL8" s="801" t="s">
        <v>479</v>
      </c>
      <c r="DM8" s="802"/>
      <c r="DN8" s="802"/>
      <c r="DO8" s="802"/>
      <c r="DP8" s="803"/>
      <c r="DQ8" s="801" t="s">
        <v>479</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540</v>
      </c>
      <c r="BT9" s="789"/>
      <c r="BU9" s="789"/>
      <c r="BV9" s="789"/>
      <c r="BW9" s="789"/>
      <c r="BX9" s="789"/>
      <c r="BY9" s="789"/>
      <c r="BZ9" s="789"/>
      <c r="CA9" s="789"/>
      <c r="CB9" s="789"/>
      <c r="CC9" s="789"/>
      <c r="CD9" s="789"/>
      <c r="CE9" s="789"/>
      <c r="CF9" s="789"/>
      <c r="CG9" s="790"/>
      <c r="CH9" s="801">
        <v>11</v>
      </c>
      <c r="CI9" s="802"/>
      <c r="CJ9" s="802"/>
      <c r="CK9" s="802"/>
      <c r="CL9" s="803"/>
      <c r="CM9" s="801">
        <v>702</v>
      </c>
      <c r="CN9" s="802"/>
      <c r="CO9" s="802"/>
      <c r="CP9" s="802"/>
      <c r="CQ9" s="803"/>
      <c r="CR9" s="801">
        <v>51</v>
      </c>
      <c r="CS9" s="802"/>
      <c r="CT9" s="802"/>
      <c r="CU9" s="802"/>
      <c r="CV9" s="803"/>
      <c r="CW9" s="801" t="s">
        <v>479</v>
      </c>
      <c r="CX9" s="802"/>
      <c r="CY9" s="802"/>
      <c r="CZ9" s="802"/>
      <c r="DA9" s="803"/>
      <c r="DB9" s="801" t="s">
        <v>479</v>
      </c>
      <c r="DC9" s="802"/>
      <c r="DD9" s="802"/>
      <c r="DE9" s="802"/>
      <c r="DF9" s="803"/>
      <c r="DG9" s="801" t="s">
        <v>479</v>
      </c>
      <c r="DH9" s="802"/>
      <c r="DI9" s="802"/>
      <c r="DJ9" s="802"/>
      <c r="DK9" s="803"/>
      <c r="DL9" s="801" t="s">
        <v>479</v>
      </c>
      <c r="DM9" s="802"/>
      <c r="DN9" s="802"/>
      <c r="DO9" s="802"/>
      <c r="DP9" s="803"/>
      <c r="DQ9" s="801" t="s">
        <v>479</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541</v>
      </c>
      <c r="BT10" s="789"/>
      <c r="BU10" s="789"/>
      <c r="BV10" s="789"/>
      <c r="BW10" s="789"/>
      <c r="BX10" s="789"/>
      <c r="BY10" s="789"/>
      <c r="BZ10" s="789"/>
      <c r="CA10" s="789"/>
      <c r="CB10" s="789"/>
      <c r="CC10" s="789"/>
      <c r="CD10" s="789"/>
      <c r="CE10" s="789"/>
      <c r="CF10" s="789"/>
      <c r="CG10" s="790"/>
      <c r="CH10" s="801">
        <v>-1</v>
      </c>
      <c r="CI10" s="802"/>
      <c r="CJ10" s="802"/>
      <c r="CK10" s="802"/>
      <c r="CL10" s="803"/>
      <c r="CM10" s="801">
        <v>52</v>
      </c>
      <c r="CN10" s="802"/>
      <c r="CO10" s="802"/>
      <c r="CP10" s="802"/>
      <c r="CQ10" s="803"/>
      <c r="CR10" s="801">
        <v>3</v>
      </c>
      <c r="CS10" s="802"/>
      <c r="CT10" s="802"/>
      <c r="CU10" s="802"/>
      <c r="CV10" s="803"/>
      <c r="CW10" s="801" t="s">
        <v>479</v>
      </c>
      <c r="CX10" s="802"/>
      <c r="CY10" s="802"/>
      <c r="CZ10" s="802"/>
      <c r="DA10" s="803"/>
      <c r="DB10" s="801" t="s">
        <v>479</v>
      </c>
      <c r="DC10" s="802"/>
      <c r="DD10" s="802"/>
      <c r="DE10" s="802"/>
      <c r="DF10" s="803"/>
      <c r="DG10" s="801" t="s">
        <v>479</v>
      </c>
      <c r="DH10" s="802"/>
      <c r="DI10" s="802"/>
      <c r="DJ10" s="802"/>
      <c r="DK10" s="803"/>
      <c r="DL10" s="801" t="s">
        <v>479</v>
      </c>
      <c r="DM10" s="802"/>
      <c r="DN10" s="802"/>
      <c r="DO10" s="802"/>
      <c r="DP10" s="803"/>
      <c r="DQ10" s="801" t="s">
        <v>479</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48064</v>
      </c>
      <c r="R23" s="814"/>
      <c r="S23" s="814"/>
      <c r="T23" s="814"/>
      <c r="U23" s="814"/>
      <c r="V23" s="814">
        <v>47051</v>
      </c>
      <c r="W23" s="814"/>
      <c r="X23" s="814"/>
      <c r="Y23" s="814"/>
      <c r="Z23" s="814"/>
      <c r="AA23" s="814">
        <v>1013</v>
      </c>
      <c r="AB23" s="814"/>
      <c r="AC23" s="814"/>
      <c r="AD23" s="814"/>
      <c r="AE23" s="815"/>
      <c r="AF23" s="816">
        <v>591</v>
      </c>
      <c r="AG23" s="814"/>
      <c r="AH23" s="814"/>
      <c r="AI23" s="814"/>
      <c r="AJ23" s="817"/>
      <c r="AK23" s="818"/>
      <c r="AL23" s="819"/>
      <c r="AM23" s="819"/>
      <c r="AN23" s="819"/>
      <c r="AO23" s="819"/>
      <c r="AP23" s="814">
        <v>33696</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17151</v>
      </c>
      <c r="R28" s="843"/>
      <c r="S28" s="843"/>
      <c r="T28" s="843"/>
      <c r="U28" s="843"/>
      <c r="V28" s="843">
        <v>16893</v>
      </c>
      <c r="W28" s="843"/>
      <c r="X28" s="843"/>
      <c r="Y28" s="843"/>
      <c r="Z28" s="843"/>
      <c r="AA28" s="843">
        <v>258</v>
      </c>
      <c r="AB28" s="843"/>
      <c r="AC28" s="843"/>
      <c r="AD28" s="843"/>
      <c r="AE28" s="844"/>
      <c r="AF28" s="845">
        <v>258</v>
      </c>
      <c r="AG28" s="843"/>
      <c r="AH28" s="843"/>
      <c r="AI28" s="843"/>
      <c r="AJ28" s="846"/>
      <c r="AK28" s="847">
        <v>1629</v>
      </c>
      <c r="AL28" s="838"/>
      <c r="AM28" s="838"/>
      <c r="AN28" s="838"/>
      <c r="AO28" s="838"/>
      <c r="AP28" s="838" t="s">
        <v>479</v>
      </c>
      <c r="AQ28" s="838"/>
      <c r="AR28" s="838"/>
      <c r="AS28" s="838"/>
      <c r="AT28" s="838"/>
      <c r="AU28" s="838" t="s">
        <v>479</v>
      </c>
      <c r="AV28" s="838"/>
      <c r="AW28" s="838"/>
      <c r="AX28" s="838"/>
      <c r="AY28" s="838"/>
      <c r="AZ28" s="839" t="s">
        <v>479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11555</v>
      </c>
      <c r="R29" s="779"/>
      <c r="S29" s="779"/>
      <c r="T29" s="779"/>
      <c r="U29" s="779"/>
      <c r="V29" s="779">
        <v>11370</v>
      </c>
      <c r="W29" s="779"/>
      <c r="X29" s="779"/>
      <c r="Y29" s="779"/>
      <c r="Z29" s="779"/>
      <c r="AA29" s="779">
        <v>185</v>
      </c>
      <c r="AB29" s="779"/>
      <c r="AC29" s="779"/>
      <c r="AD29" s="779"/>
      <c r="AE29" s="780"/>
      <c r="AF29" s="781">
        <v>185</v>
      </c>
      <c r="AG29" s="782"/>
      <c r="AH29" s="782"/>
      <c r="AI29" s="782"/>
      <c r="AJ29" s="783"/>
      <c r="AK29" s="850">
        <v>1616</v>
      </c>
      <c r="AL29" s="851"/>
      <c r="AM29" s="851"/>
      <c r="AN29" s="851"/>
      <c r="AO29" s="851"/>
      <c r="AP29" s="851" t="s">
        <v>479</v>
      </c>
      <c r="AQ29" s="851"/>
      <c r="AR29" s="851"/>
      <c r="AS29" s="851"/>
      <c r="AT29" s="851"/>
      <c r="AU29" s="851" t="s">
        <v>479</v>
      </c>
      <c r="AV29" s="851"/>
      <c r="AW29" s="851"/>
      <c r="AX29" s="851"/>
      <c r="AY29" s="851"/>
      <c r="AZ29" s="852" t="s">
        <v>479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1553</v>
      </c>
      <c r="R30" s="779"/>
      <c r="S30" s="779"/>
      <c r="T30" s="779"/>
      <c r="U30" s="779"/>
      <c r="V30" s="779">
        <v>1547</v>
      </c>
      <c r="W30" s="779"/>
      <c r="X30" s="779"/>
      <c r="Y30" s="779"/>
      <c r="Z30" s="779"/>
      <c r="AA30" s="779">
        <v>6</v>
      </c>
      <c r="AB30" s="779"/>
      <c r="AC30" s="779"/>
      <c r="AD30" s="779"/>
      <c r="AE30" s="780"/>
      <c r="AF30" s="781">
        <v>6</v>
      </c>
      <c r="AG30" s="782"/>
      <c r="AH30" s="782"/>
      <c r="AI30" s="782"/>
      <c r="AJ30" s="783"/>
      <c r="AK30" s="850">
        <v>391</v>
      </c>
      <c r="AL30" s="851"/>
      <c r="AM30" s="851"/>
      <c r="AN30" s="851"/>
      <c r="AO30" s="851"/>
      <c r="AP30" s="851" t="s">
        <v>479</v>
      </c>
      <c r="AQ30" s="851"/>
      <c r="AR30" s="851"/>
      <c r="AS30" s="851"/>
      <c r="AT30" s="851"/>
      <c r="AU30" s="851" t="s">
        <v>479</v>
      </c>
      <c r="AV30" s="851"/>
      <c r="AW30" s="851"/>
      <c r="AX30" s="851"/>
      <c r="AY30" s="851"/>
      <c r="AZ30" s="852" t="s">
        <v>479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12695</v>
      </c>
      <c r="R31" s="779"/>
      <c r="S31" s="779"/>
      <c r="T31" s="779"/>
      <c r="U31" s="779"/>
      <c r="V31" s="779">
        <v>12289</v>
      </c>
      <c r="W31" s="779"/>
      <c r="X31" s="779"/>
      <c r="Y31" s="779"/>
      <c r="Z31" s="779"/>
      <c r="AA31" s="779">
        <v>406</v>
      </c>
      <c r="AB31" s="779"/>
      <c r="AC31" s="779"/>
      <c r="AD31" s="779"/>
      <c r="AE31" s="780"/>
      <c r="AF31" s="781">
        <v>386</v>
      </c>
      <c r="AG31" s="782"/>
      <c r="AH31" s="782"/>
      <c r="AI31" s="782"/>
      <c r="AJ31" s="783"/>
      <c r="AK31" s="850">
        <v>130</v>
      </c>
      <c r="AL31" s="851"/>
      <c r="AM31" s="851"/>
      <c r="AN31" s="851"/>
      <c r="AO31" s="851"/>
      <c r="AP31" s="851" t="s">
        <v>479</v>
      </c>
      <c r="AQ31" s="851"/>
      <c r="AR31" s="851"/>
      <c r="AS31" s="851"/>
      <c r="AT31" s="851"/>
      <c r="AU31" s="851" t="s">
        <v>479</v>
      </c>
      <c r="AV31" s="851"/>
      <c r="AW31" s="851"/>
      <c r="AX31" s="851"/>
      <c r="AY31" s="851"/>
      <c r="AZ31" s="852" t="s">
        <v>479</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383</v>
      </c>
      <c r="C32" s="776"/>
      <c r="D32" s="776"/>
      <c r="E32" s="776"/>
      <c r="F32" s="776"/>
      <c r="G32" s="776"/>
      <c r="H32" s="776"/>
      <c r="I32" s="776"/>
      <c r="J32" s="776"/>
      <c r="K32" s="776"/>
      <c r="L32" s="776"/>
      <c r="M32" s="776"/>
      <c r="N32" s="776"/>
      <c r="O32" s="776"/>
      <c r="P32" s="777"/>
      <c r="Q32" s="778">
        <v>2321</v>
      </c>
      <c r="R32" s="779"/>
      <c r="S32" s="779"/>
      <c r="T32" s="779"/>
      <c r="U32" s="779"/>
      <c r="V32" s="779">
        <v>2242</v>
      </c>
      <c r="W32" s="779"/>
      <c r="X32" s="779"/>
      <c r="Y32" s="779"/>
      <c r="Z32" s="779"/>
      <c r="AA32" s="779">
        <v>78</v>
      </c>
      <c r="AB32" s="779"/>
      <c r="AC32" s="779"/>
      <c r="AD32" s="779"/>
      <c r="AE32" s="780"/>
      <c r="AF32" s="781">
        <v>1811</v>
      </c>
      <c r="AG32" s="782"/>
      <c r="AH32" s="782"/>
      <c r="AI32" s="782"/>
      <c r="AJ32" s="783"/>
      <c r="AK32" s="850">
        <v>16</v>
      </c>
      <c r="AL32" s="851"/>
      <c r="AM32" s="851"/>
      <c r="AN32" s="851"/>
      <c r="AO32" s="851"/>
      <c r="AP32" s="851">
        <v>4179</v>
      </c>
      <c r="AQ32" s="851"/>
      <c r="AR32" s="851"/>
      <c r="AS32" s="851"/>
      <c r="AT32" s="851"/>
      <c r="AU32" s="851">
        <v>8</v>
      </c>
      <c r="AV32" s="851"/>
      <c r="AW32" s="851"/>
      <c r="AX32" s="851"/>
      <c r="AY32" s="851"/>
      <c r="AZ32" s="852" t="s">
        <v>479</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385</v>
      </c>
      <c r="C33" s="776"/>
      <c r="D33" s="776"/>
      <c r="E33" s="776"/>
      <c r="F33" s="776"/>
      <c r="G33" s="776"/>
      <c r="H33" s="776"/>
      <c r="I33" s="776"/>
      <c r="J33" s="776"/>
      <c r="K33" s="776"/>
      <c r="L33" s="776"/>
      <c r="M33" s="776"/>
      <c r="N33" s="776"/>
      <c r="O33" s="776"/>
      <c r="P33" s="777"/>
      <c r="Q33" s="778">
        <v>2074</v>
      </c>
      <c r="R33" s="779"/>
      <c r="S33" s="779"/>
      <c r="T33" s="779"/>
      <c r="U33" s="779"/>
      <c r="V33" s="779">
        <v>2027</v>
      </c>
      <c r="W33" s="779"/>
      <c r="X33" s="779"/>
      <c r="Y33" s="779"/>
      <c r="Z33" s="779"/>
      <c r="AA33" s="779">
        <v>47</v>
      </c>
      <c r="AB33" s="779"/>
      <c r="AC33" s="779"/>
      <c r="AD33" s="779"/>
      <c r="AE33" s="780"/>
      <c r="AF33" s="781">
        <v>25</v>
      </c>
      <c r="AG33" s="782"/>
      <c r="AH33" s="782"/>
      <c r="AI33" s="782"/>
      <c r="AJ33" s="783"/>
      <c r="AK33" s="850">
        <v>244</v>
      </c>
      <c r="AL33" s="851"/>
      <c r="AM33" s="851"/>
      <c r="AN33" s="851"/>
      <c r="AO33" s="851"/>
      <c r="AP33" s="851">
        <v>10166</v>
      </c>
      <c r="AQ33" s="851"/>
      <c r="AR33" s="851"/>
      <c r="AS33" s="851"/>
      <c r="AT33" s="851"/>
      <c r="AU33" s="851">
        <v>2623</v>
      </c>
      <c r="AV33" s="851"/>
      <c r="AW33" s="851"/>
      <c r="AX33" s="851"/>
      <c r="AY33" s="851"/>
      <c r="AZ33" s="852" t="s">
        <v>479</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387</v>
      </c>
      <c r="C34" s="776"/>
      <c r="D34" s="776"/>
      <c r="E34" s="776"/>
      <c r="F34" s="776"/>
      <c r="G34" s="776"/>
      <c r="H34" s="776"/>
      <c r="I34" s="776"/>
      <c r="J34" s="776"/>
      <c r="K34" s="776"/>
      <c r="L34" s="776"/>
      <c r="M34" s="776"/>
      <c r="N34" s="776"/>
      <c r="O34" s="776"/>
      <c r="P34" s="777"/>
      <c r="Q34" s="778">
        <v>44</v>
      </c>
      <c r="R34" s="779"/>
      <c r="S34" s="779"/>
      <c r="T34" s="779"/>
      <c r="U34" s="779"/>
      <c r="V34" s="779">
        <v>44</v>
      </c>
      <c r="W34" s="779"/>
      <c r="X34" s="779"/>
      <c r="Y34" s="779"/>
      <c r="Z34" s="779"/>
      <c r="AA34" s="779" t="s">
        <v>479</v>
      </c>
      <c r="AB34" s="779"/>
      <c r="AC34" s="779"/>
      <c r="AD34" s="779"/>
      <c r="AE34" s="780"/>
      <c r="AF34" s="781" t="s">
        <v>111</v>
      </c>
      <c r="AG34" s="782"/>
      <c r="AH34" s="782"/>
      <c r="AI34" s="782"/>
      <c r="AJ34" s="783"/>
      <c r="AK34" s="850">
        <v>7</v>
      </c>
      <c r="AL34" s="851"/>
      <c r="AM34" s="851"/>
      <c r="AN34" s="851"/>
      <c r="AO34" s="851"/>
      <c r="AP34" s="851" t="s">
        <v>479</v>
      </c>
      <c r="AQ34" s="851"/>
      <c r="AR34" s="851"/>
      <c r="AS34" s="851"/>
      <c r="AT34" s="851"/>
      <c r="AU34" s="851" t="s">
        <v>479</v>
      </c>
      <c r="AV34" s="851"/>
      <c r="AW34" s="851"/>
      <c r="AX34" s="851"/>
      <c r="AY34" s="851"/>
      <c r="AZ34" s="852" t="s">
        <v>479</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2671</v>
      </c>
      <c r="AG63" s="862"/>
      <c r="AH63" s="862"/>
      <c r="AI63" s="862"/>
      <c r="AJ63" s="863"/>
      <c r="AK63" s="864"/>
      <c r="AL63" s="859"/>
      <c r="AM63" s="859"/>
      <c r="AN63" s="859"/>
      <c r="AO63" s="859"/>
      <c r="AP63" s="862">
        <v>14345</v>
      </c>
      <c r="AQ63" s="862"/>
      <c r="AR63" s="862"/>
      <c r="AS63" s="862"/>
      <c r="AT63" s="862"/>
      <c r="AU63" s="862">
        <v>2631</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392</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542</v>
      </c>
      <c r="C68" s="890"/>
      <c r="D68" s="890"/>
      <c r="E68" s="890"/>
      <c r="F68" s="890"/>
      <c r="G68" s="890"/>
      <c r="H68" s="890"/>
      <c r="I68" s="890"/>
      <c r="J68" s="890"/>
      <c r="K68" s="890"/>
      <c r="L68" s="890"/>
      <c r="M68" s="890"/>
      <c r="N68" s="890"/>
      <c r="O68" s="890"/>
      <c r="P68" s="891"/>
      <c r="Q68" s="892">
        <v>61</v>
      </c>
      <c r="R68" s="886"/>
      <c r="S68" s="886"/>
      <c r="T68" s="886"/>
      <c r="U68" s="886"/>
      <c r="V68" s="886">
        <v>49</v>
      </c>
      <c r="W68" s="886"/>
      <c r="X68" s="886"/>
      <c r="Y68" s="886"/>
      <c r="Z68" s="886"/>
      <c r="AA68" s="886">
        <v>12</v>
      </c>
      <c r="AB68" s="886"/>
      <c r="AC68" s="886"/>
      <c r="AD68" s="886"/>
      <c r="AE68" s="886"/>
      <c r="AF68" s="886">
        <v>12</v>
      </c>
      <c r="AG68" s="886"/>
      <c r="AH68" s="886"/>
      <c r="AI68" s="886"/>
      <c r="AJ68" s="886"/>
      <c r="AK68" s="886" t="s">
        <v>479</v>
      </c>
      <c r="AL68" s="886"/>
      <c r="AM68" s="886"/>
      <c r="AN68" s="886"/>
      <c r="AO68" s="886"/>
      <c r="AP68" s="886" t="s">
        <v>479</v>
      </c>
      <c r="AQ68" s="886"/>
      <c r="AR68" s="886"/>
      <c r="AS68" s="886"/>
      <c r="AT68" s="886"/>
      <c r="AU68" s="886" t="s">
        <v>479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543</v>
      </c>
      <c r="C69" s="894"/>
      <c r="D69" s="894"/>
      <c r="E69" s="894"/>
      <c r="F69" s="894"/>
      <c r="G69" s="894"/>
      <c r="H69" s="894"/>
      <c r="I69" s="894"/>
      <c r="J69" s="894"/>
      <c r="K69" s="894"/>
      <c r="L69" s="894"/>
      <c r="M69" s="894"/>
      <c r="N69" s="894"/>
      <c r="O69" s="894"/>
      <c r="P69" s="895"/>
      <c r="Q69" s="896">
        <v>799</v>
      </c>
      <c r="R69" s="851"/>
      <c r="S69" s="851"/>
      <c r="T69" s="851"/>
      <c r="U69" s="851"/>
      <c r="V69" s="851">
        <v>799</v>
      </c>
      <c r="W69" s="851"/>
      <c r="X69" s="851"/>
      <c r="Y69" s="851"/>
      <c r="Z69" s="851"/>
      <c r="AA69" s="851" t="s">
        <v>479</v>
      </c>
      <c r="AB69" s="851"/>
      <c r="AC69" s="851"/>
      <c r="AD69" s="851"/>
      <c r="AE69" s="851"/>
      <c r="AF69" s="851" t="s">
        <v>479</v>
      </c>
      <c r="AG69" s="851"/>
      <c r="AH69" s="851"/>
      <c r="AI69" s="851"/>
      <c r="AJ69" s="851"/>
      <c r="AK69" s="851" t="s">
        <v>479</v>
      </c>
      <c r="AL69" s="851"/>
      <c r="AM69" s="851"/>
      <c r="AN69" s="851"/>
      <c r="AO69" s="851"/>
      <c r="AP69" s="851" t="s">
        <v>479</v>
      </c>
      <c r="AQ69" s="851"/>
      <c r="AR69" s="851"/>
      <c r="AS69" s="851"/>
      <c r="AT69" s="851"/>
      <c r="AU69" s="851" t="s">
        <v>479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544</v>
      </c>
      <c r="C70" s="894"/>
      <c r="D70" s="894"/>
      <c r="E70" s="894"/>
      <c r="F70" s="894"/>
      <c r="G70" s="894"/>
      <c r="H70" s="894"/>
      <c r="I70" s="894"/>
      <c r="J70" s="894"/>
      <c r="K70" s="894"/>
      <c r="L70" s="894"/>
      <c r="M70" s="894"/>
      <c r="N70" s="894"/>
      <c r="O70" s="894"/>
      <c r="P70" s="895"/>
      <c r="Q70" s="896">
        <v>96</v>
      </c>
      <c r="R70" s="851"/>
      <c r="S70" s="851"/>
      <c r="T70" s="851"/>
      <c r="U70" s="851"/>
      <c r="V70" s="851">
        <v>96</v>
      </c>
      <c r="W70" s="851"/>
      <c r="X70" s="851"/>
      <c r="Y70" s="851"/>
      <c r="Z70" s="851"/>
      <c r="AA70" s="851" t="s">
        <v>479</v>
      </c>
      <c r="AB70" s="851"/>
      <c r="AC70" s="851"/>
      <c r="AD70" s="851"/>
      <c r="AE70" s="851"/>
      <c r="AF70" s="851" t="s">
        <v>479</v>
      </c>
      <c r="AG70" s="851"/>
      <c r="AH70" s="851"/>
      <c r="AI70" s="851"/>
      <c r="AJ70" s="851"/>
      <c r="AK70" s="851">
        <v>82</v>
      </c>
      <c r="AL70" s="851"/>
      <c r="AM70" s="851"/>
      <c r="AN70" s="851"/>
      <c r="AO70" s="851"/>
      <c r="AP70" s="851" t="s">
        <v>479</v>
      </c>
      <c r="AQ70" s="851"/>
      <c r="AR70" s="851"/>
      <c r="AS70" s="851"/>
      <c r="AT70" s="851"/>
      <c r="AU70" s="851" t="s">
        <v>479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545</v>
      </c>
      <c r="C71" s="894"/>
      <c r="D71" s="894"/>
      <c r="E71" s="894"/>
      <c r="F71" s="894"/>
      <c r="G71" s="894"/>
      <c r="H71" s="894"/>
      <c r="I71" s="894"/>
      <c r="J71" s="894"/>
      <c r="K71" s="894"/>
      <c r="L71" s="894"/>
      <c r="M71" s="894"/>
      <c r="N71" s="894"/>
      <c r="O71" s="894"/>
      <c r="P71" s="895"/>
      <c r="Q71" s="896">
        <v>935</v>
      </c>
      <c r="R71" s="851"/>
      <c r="S71" s="851"/>
      <c r="T71" s="851"/>
      <c r="U71" s="851"/>
      <c r="V71" s="851">
        <v>935</v>
      </c>
      <c r="W71" s="851"/>
      <c r="X71" s="851"/>
      <c r="Y71" s="851"/>
      <c r="Z71" s="851"/>
      <c r="AA71" s="851" t="s">
        <v>479</v>
      </c>
      <c r="AB71" s="851"/>
      <c r="AC71" s="851"/>
      <c r="AD71" s="851"/>
      <c r="AE71" s="851"/>
      <c r="AF71" s="851" t="s">
        <v>479</v>
      </c>
      <c r="AG71" s="851"/>
      <c r="AH71" s="851"/>
      <c r="AI71" s="851"/>
      <c r="AJ71" s="851"/>
      <c r="AK71" s="851">
        <v>676</v>
      </c>
      <c r="AL71" s="851"/>
      <c r="AM71" s="851"/>
      <c r="AN71" s="851"/>
      <c r="AO71" s="851"/>
      <c r="AP71" s="851">
        <v>5116</v>
      </c>
      <c r="AQ71" s="851"/>
      <c r="AR71" s="851"/>
      <c r="AS71" s="851"/>
      <c r="AT71" s="851"/>
      <c r="AU71" s="851">
        <v>4103</v>
      </c>
      <c r="AV71" s="851"/>
      <c r="AW71" s="851"/>
      <c r="AX71" s="851"/>
      <c r="AY71" s="851"/>
      <c r="AZ71" s="897" t="s">
        <v>555</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546</v>
      </c>
      <c r="C72" s="894"/>
      <c r="D72" s="894"/>
      <c r="E72" s="894"/>
      <c r="F72" s="894"/>
      <c r="G72" s="894"/>
      <c r="H72" s="894"/>
      <c r="I72" s="894"/>
      <c r="J72" s="894"/>
      <c r="K72" s="894"/>
      <c r="L72" s="894"/>
      <c r="M72" s="894"/>
      <c r="N72" s="894"/>
      <c r="O72" s="894"/>
      <c r="P72" s="895"/>
      <c r="Q72" s="896">
        <v>25</v>
      </c>
      <c r="R72" s="851"/>
      <c r="S72" s="851"/>
      <c r="T72" s="851"/>
      <c r="U72" s="851"/>
      <c r="V72" s="851">
        <v>25</v>
      </c>
      <c r="W72" s="851"/>
      <c r="X72" s="851"/>
      <c r="Y72" s="851"/>
      <c r="Z72" s="851"/>
      <c r="AA72" s="851" t="s">
        <v>479</v>
      </c>
      <c r="AB72" s="851"/>
      <c r="AC72" s="851"/>
      <c r="AD72" s="851"/>
      <c r="AE72" s="851"/>
      <c r="AF72" s="851" t="s">
        <v>479</v>
      </c>
      <c r="AG72" s="851"/>
      <c r="AH72" s="851"/>
      <c r="AI72" s="851"/>
      <c r="AJ72" s="851"/>
      <c r="AK72" s="851">
        <v>25</v>
      </c>
      <c r="AL72" s="851"/>
      <c r="AM72" s="851"/>
      <c r="AN72" s="851"/>
      <c r="AO72" s="851"/>
      <c r="AP72" s="851" t="s">
        <v>479</v>
      </c>
      <c r="AQ72" s="851"/>
      <c r="AR72" s="851"/>
      <c r="AS72" s="851"/>
      <c r="AT72" s="851"/>
      <c r="AU72" s="851" t="s">
        <v>479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547</v>
      </c>
      <c r="C73" s="894"/>
      <c r="D73" s="894"/>
      <c r="E73" s="894"/>
      <c r="F73" s="894"/>
      <c r="G73" s="894"/>
      <c r="H73" s="894"/>
      <c r="I73" s="894"/>
      <c r="J73" s="894"/>
      <c r="K73" s="894"/>
      <c r="L73" s="894"/>
      <c r="M73" s="894"/>
      <c r="N73" s="894"/>
      <c r="O73" s="894"/>
      <c r="P73" s="895"/>
      <c r="Q73" s="896">
        <v>1073</v>
      </c>
      <c r="R73" s="851"/>
      <c r="S73" s="851"/>
      <c r="T73" s="851"/>
      <c r="U73" s="851"/>
      <c r="V73" s="851">
        <v>1073</v>
      </c>
      <c r="W73" s="851"/>
      <c r="X73" s="851"/>
      <c r="Y73" s="851"/>
      <c r="Z73" s="851"/>
      <c r="AA73" s="851" t="s">
        <v>479</v>
      </c>
      <c r="AB73" s="851"/>
      <c r="AC73" s="851"/>
      <c r="AD73" s="851"/>
      <c r="AE73" s="851"/>
      <c r="AF73" s="851" t="s">
        <v>479</v>
      </c>
      <c r="AG73" s="851"/>
      <c r="AH73" s="851"/>
      <c r="AI73" s="851"/>
      <c r="AJ73" s="851"/>
      <c r="AK73" s="851">
        <v>6</v>
      </c>
      <c r="AL73" s="851"/>
      <c r="AM73" s="851"/>
      <c r="AN73" s="851"/>
      <c r="AO73" s="851"/>
      <c r="AP73" s="851">
        <v>5116</v>
      </c>
      <c r="AQ73" s="851"/>
      <c r="AR73" s="851"/>
      <c r="AS73" s="851"/>
      <c r="AT73" s="851"/>
      <c r="AU73" s="851" t="s">
        <v>479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548</v>
      </c>
      <c r="C74" s="894"/>
      <c r="D74" s="894"/>
      <c r="E74" s="894"/>
      <c r="F74" s="894"/>
      <c r="G74" s="894"/>
      <c r="H74" s="894"/>
      <c r="I74" s="894"/>
      <c r="J74" s="894"/>
      <c r="K74" s="894"/>
      <c r="L74" s="894"/>
      <c r="M74" s="894"/>
      <c r="N74" s="894"/>
      <c r="O74" s="894"/>
      <c r="P74" s="895"/>
      <c r="Q74" s="896">
        <v>31</v>
      </c>
      <c r="R74" s="851"/>
      <c r="S74" s="851"/>
      <c r="T74" s="851"/>
      <c r="U74" s="851"/>
      <c r="V74" s="851">
        <v>30</v>
      </c>
      <c r="W74" s="851"/>
      <c r="X74" s="851"/>
      <c r="Y74" s="851"/>
      <c r="Z74" s="851"/>
      <c r="AA74" s="851">
        <v>1</v>
      </c>
      <c r="AB74" s="851"/>
      <c r="AC74" s="851"/>
      <c r="AD74" s="851"/>
      <c r="AE74" s="851"/>
      <c r="AF74" s="851">
        <v>1</v>
      </c>
      <c r="AG74" s="851"/>
      <c r="AH74" s="851"/>
      <c r="AI74" s="851"/>
      <c r="AJ74" s="851"/>
      <c r="AK74" s="851">
        <v>1</v>
      </c>
      <c r="AL74" s="851"/>
      <c r="AM74" s="851"/>
      <c r="AN74" s="851"/>
      <c r="AO74" s="851"/>
      <c r="AP74" s="851" t="s">
        <v>479</v>
      </c>
      <c r="AQ74" s="851"/>
      <c r="AR74" s="851"/>
      <c r="AS74" s="851"/>
      <c r="AT74" s="851"/>
      <c r="AU74" s="851" t="s">
        <v>479</v>
      </c>
      <c r="AV74" s="851"/>
      <c r="AW74" s="851"/>
      <c r="AX74" s="851"/>
      <c r="AY74" s="851"/>
      <c r="AZ74" s="897" t="s">
        <v>552</v>
      </c>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549</v>
      </c>
      <c r="C75" s="894"/>
      <c r="D75" s="894"/>
      <c r="E75" s="894"/>
      <c r="F75" s="894"/>
      <c r="G75" s="894"/>
      <c r="H75" s="894"/>
      <c r="I75" s="894"/>
      <c r="J75" s="894"/>
      <c r="K75" s="894"/>
      <c r="L75" s="894"/>
      <c r="M75" s="894"/>
      <c r="N75" s="894"/>
      <c r="O75" s="894"/>
      <c r="P75" s="895"/>
      <c r="Q75" s="899">
        <v>192</v>
      </c>
      <c r="R75" s="900"/>
      <c r="S75" s="900"/>
      <c r="T75" s="900"/>
      <c r="U75" s="850"/>
      <c r="V75" s="901">
        <v>146</v>
      </c>
      <c r="W75" s="900"/>
      <c r="X75" s="900"/>
      <c r="Y75" s="900"/>
      <c r="Z75" s="850"/>
      <c r="AA75" s="901">
        <v>46</v>
      </c>
      <c r="AB75" s="900"/>
      <c r="AC75" s="900"/>
      <c r="AD75" s="900"/>
      <c r="AE75" s="850"/>
      <c r="AF75" s="901">
        <v>46</v>
      </c>
      <c r="AG75" s="900"/>
      <c r="AH75" s="900"/>
      <c r="AI75" s="900"/>
      <c r="AJ75" s="850"/>
      <c r="AK75" s="901">
        <v>49</v>
      </c>
      <c r="AL75" s="900"/>
      <c r="AM75" s="900"/>
      <c r="AN75" s="900"/>
      <c r="AO75" s="850"/>
      <c r="AP75" s="901" t="s">
        <v>479</v>
      </c>
      <c r="AQ75" s="900"/>
      <c r="AR75" s="900"/>
      <c r="AS75" s="900"/>
      <c r="AT75" s="850"/>
      <c r="AU75" s="901" t="s">
        <v>479</v>
      </c>
      <c r="AV75" s="900"/>
      <c r="AW75" s="900"/>
      <c r="AX75" s="900"/>
      <c r="AY75" s="850"/>
      <c r="AZ75" s="897" t="s">
        <v>553</v>
      </c>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550</v>
      </c>
      <c r="C76" s="894"/>
      <c r="D76" s="894"/>
      <c r="E76" s="894"/>
      <c r="F76" s="894"/>
      <c r="G76" s="894"/>
      <c r="H76" s="894"/>
      <c r="I76" s="894"/>
      <c r="J76" s="894"/>
      <c r="K76" s="894"/>
      <c r="L76" s="894"/>
      <c r="M76" s="894"/>
      <c r="N76" s="894"/>
      <c r="O76" s="894"/>
      <c r="P76" s="895"/>
      <c r="Q76" s="899">
        <v>189459</v>
      </c>
      <c r="R76" s="900"/>
      <c r="S76" s="900"/>
      <c r="T76" s="900"/>
      <c r="U76" s="850"/>
      <c r="V76" s="901">
        <v>178623</v>
      </c>
      <c r="W76" s="900"/>
      <c r="X76" s="900"/>
      <c r="Y76" s="900"/>
      <c r="Z76" s="850"/>
      <c r="AA76" s="901">
        <v>10835</v>
      </c>
      <c r="AB76" s="900"/>
      <c r="AC76" s="900"/>
      <c r="AD76" s="900"/>
      <c r="AE76" s="850"/>
      <c r="AF76" s="901">
        <v>10835</v>
      </c>
      <c r="AG76" s="900"/>
      <c r="AH76" s="900"/>
      <c r="AI76" s="900"/>
      <c r="AJ76" s="850"/>
      <c r="AK76" s="901" t="s">
        <v>556</v>
      </c>
      <c r="AL76" s="900"/>
      <c r="AM76" s="900"/>
      <c r="AN76" s="900"/>
      <c r="AO76" s="850"/>
      <c r="AP76" s="901" t="s">
        <v>479</v>
      </c>
      <c r="AQ76" s="900"/>
      <c r="AR76" s="900"/>
      <c r="AS76" s="900"/>
      <c r="AT76" s="850"/>
      <c r="AU76" s="901" t="s">
        <v>479</v>
      </c>
      <c r="AV76" s="900"/>
      <c r="AW76" s="900"/>
      <c r="AX76" s="900"/>
      <c r="AY76" s="850"/>
      <c r="AZ76" s="897" t="s">
        <v>554</v>
      </c>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10894</v>
      </c>
      <c r="AG88" s="862"/>
      <c r="AH88" s="862"/>
      <c r="AI88" s="862"/>
      <c r="AJ88" s="862"/>
      <c r="AK88" s="859"/>
      <c r="AL88" s="859"/>
      <c r="AM88" s="859"/>
      <c r="AN88" s="859"/>
      <c r="AO88" s="859"/>
      <c r="AP88" s="862">
        <v>5116</v>
      </c>
      <c r="AQ88" s="862"/>
      <c r="AR88" s="862"/>
      <c r="AS88" s="862"/>
      <c r="AT88" s="862"/>
      <c r="AU88" s="862">
        <v>4103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75</v>
      </c>
      <c r="CS102" s="870"/>
      <c r="CT102" s="870"/>
      <c r="CU102" s="870"/>
      <c r="CV102" s="913"/>
      <c r="CW102" s="912">
        <v>5</v>
      </c>
      <c r="CX102" s="870"/>
      <c r="CY102" s="870"/>
      <c r="CZ102" s="870"/>
      <c r="DA102" s="913"/>
      <c r="DB102" s="912" t="s">
        <v>479</v>
      </c>
      <c r="DC102" s="870"/>
      <c r="DD102" s="870"/>
      <c r="DE102" s="870"/>
      <c r="DF102" s="913"/>
      <c r="DG102" s="912" t="s">
        <v>479</v>
      </c>
      <c r="DH102" s="870"/>
      <c r="DI102" s="870"/>
      <c r="DJ102" s="870"/>
      <c r="DK102" s="913"/>
      <c r="DL102" s="912" t="s">
        <v>479</v>
      </c>
      <c r="DM102" s="870"/>
      <c r="DN102" s="870"/>
      <c r="DO102" s="870"/>
      <c r="DP102" s="913"/>
      <c r="DQ102" s="912" t="s">
        <v>479</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286</v>
      </c>
      <c r="AG109" s="915"/>
      <c r="AH109" s="915"/>
      <c r="AI109" s="915"/>
      <c r="AJ109" s="916"/>
      <c r="AK109" s="914" t="s">
        <v>285</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286</v>
      </c>
      <c r="BW109" s="915"/>
      <c r="BX109" s="915"/>
      <c r="BY109" s="915"/>
      <c r="BZ109" s="916"/>
      <c r="CA109" s="914" t="s">
        <v>285</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286</v>
      </c>
      <c r="DM109" s="915"/>
      <c r="DN109" s="915"/>
      <c r="DO109" s="915"/>
      <c r="DP109" s="916"/>
      <c r="DQ109" s="914" t="s">
        <v>285</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3241083</v>
      </c>
      <c r="AB110" s="922"/>
      <c r="AC110" s="922"/>
      <c r="AD110" s="922"/>
      <c r="AE110" s="923"/>
      <c r="AF110" s="924">
        <v>3194780</v>
      </c>
      <c r="AG110" s="922"/>
      <c r="AH110" s="922"/>
      <c r="AI110" s="922"/>
      <c r="AJ110" s="923"/>
      <c r="AK110" s="924">
        <v>3352158</v>
      </c>
      <c r="AL110" s="922"/>
      <c r="AM110" s="922"/>
      <c r="AN110" s="922"/>
      <c r="AO110" s="923"/>
      <c r="AP110" s="925">
        <v>15</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32762468</v>
      </c>
      <c r="BR110" s="957"/>
      <c r="BS110" s="957"/>
      <c r="BT110" s="957"/>
      <c r="BU110" s="957"/>
      <c r="BV110" s="957">
        <v>34255469</v>
      </c>
      <c r="BW110" s="957"/>
      <c r="BX110" s="957"/>
      <c r="BY110" s="957"/>
      <c r="BZ110" s="957"/>
      <c r="CA110" s="957">
        <v>33696325</v>
      </c>
      <c r="CB110" s="957"/>
      <c r="CC110" s="957"/>
      <c r="CD110" s="957"/>
      <c r="CE110" s="957"/>
      <c r="CF110" s="971">
        <v>150.9</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2826200</v>
      </c>
      <c r="BR112" s="950"/>
      <c r="BS112" s="950"/>
      <c r="BT112" s="950"/>
      <c r="BU112" s="950"/>
      <c r="BV112" s="950">
        <v>2720451</v>
      </c>
      <c r="BW112" s="950"/>
      <c r="BX112" s="950"/>
      <c r="BY112" s="950"/>
      <c r="BZ112" s="950"/>
      <c r="CA112" s="950">
        <v>2631271</v>
      </c>
      <c r="CB112" s="950"/>
      <c r="CC112" s="950"/>
      <c r="CD112" s="950"/>
      <c r="CE112" s="950"/>
      <c r="CF112" s="944">
        <v>11.8</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234432</v>
      </c>
      <c r="AB113" s="964"/>
      <c r="AC113" s="964"/>
      <c r="AD113" s="964"/>
      <c r="AE113" s="965"/>
      <c r="AF113" s="966">
        <v>217906</v>
      </c>
      <c r="AG113" s="964"/>
      <c r="AH113" s="964"/>
      <c r="AI113" s="964"/>
      <c r="AJ113" s="965"/>
      <c r="AK113" s="966">
        <v>218591</v>
      </c>
      <c r="AL113" s="964"/>
      <c r="AM113" s="964"/>
      <c r="AN113" s="964"/>
      <c r="AO113" s="965"/>
      <c r="AP113" s="967">
        <v>1</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4646097</v>
      </c>
      <c r="BR113" s="950"/>
      <c r="BS113" s="950"/>
      <c r="BT113" s="950"/>
      <c r="BU113" s="950"/>
      <c r="BV113" s="950">
        <v>4612131</v>
      </c>
      <c r="BW113" s="950"/>
      <c r="BX113" s="950"/>
      <c r="BY113" s="950"/>
      <c r="BZ113" s="950"/>
      <c r="CA113" s="950">
        <v>4102723</v>
      </c>
      <c r="CB113" s="950"/>
      <c r="CC113" s="950"/>
      <c r="CD113" s="950"/>
      <c r="CE113" s="950"/>
      <c r="CF113" s="944">
        <v>18.399999999999999</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29134</v>
      </c>
      <c r="AB114" s="989"/>
      <c r="AC114" s="989"/>
      <c r="AD114" s="989"/>
      <c r="AE114" s="990"/>
      <c r="AF114" s="991">
        <v>59475</v>
      </c>
      <c r="AG114" s="989"/>
      <c r="AH114" s="989"/>
      <c r="AI114" s="989"/>
      <c r="AJ114" s="990"/>
      <c r="AK114" s="991">
        <v>160754</v>
      </c>
      <c r="AL114" s="989"/>
      <c r="AM114" s="989"/>
      <c r="AN114" s="989"/>
      <c r="AO114" s="990"/>
      <c r="AP114" s="992">
        <v>0.7</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6527247</v>
      </c>
      <c r="BR114" s="950"/>
      <c r="BS114" s="950"/>
      <c r="BT114" s="950"/>
      <c r="BU114" s="950"/>
      <c r="BV114" s="950">
        <v>6433354</v>
      </c>
      <c r="BW114" s="950"/>
      <c r="BX114" s="950"/>
      <c r="BY114" s="950"/>
      <c r="BZ114" s="950"/>
      <c r="CA114" s="950">
        <v>6396894</v>
      </c>
      <c r="CB114" s="950"/>
      <c r="CC114" s="950"/>
      <c r="CD114" s="950"/>
      <c r="CE114" s="950"/>
      <c r="CF114" s="944">
        <v>28.6</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v>4020</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1764</v>
      </c>
      <c r="AB116" s="989"/>
      <c r="AC116" s="989"/>
      <c r="AD116" s="989"/>
      <c r="AE116" s="990"/>
      <c r="AF116" s="991">
        <v>592</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3506413</v>
      </c>
      <c r="AB117" s="1007"/>
      <c r="AC117" s="1007"/>
      <c r="AD117" s="1007"/>
      <c r="AE117" s="1008"/>
      <c r="AF117" s="1009">
        <v>3472753</v>
      </c>
      <c r="AG117" s="1007"/>
      <c r="AH117" s="1007"/>
      <c r="AI117" s="1007"/>
      <c r="AJ117" s="1008"/>
      <c r="AK117" s="1009">
        <v>3731503</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430</v>
      </c>
      <c r="BR117" s="950"/>
      <c r="BS117" s="950"/>
      <c r="BT117" s="950"/>
      <c r="BU117" s="950"/>
      <c r="BV117" s="950" t="s">
        <v>430</v>
      </c>
      <c r="BW117" s="950"/>
      <c r="BX117" s="950"/>
      <c r="BY117" s="950"/>
      <c r="BZ117" s="950"/>
      <c r="CA117" s="950" t="s">
        <v>430</v>
      </c>
      <c r="CB117" s="950"/>
      <c r="CC117" s="950"/>
      <c r="CD117" s="950"/>
      <c r="CE117" s="950"/>
      <c r="CF117" s="944" t="s">
        <v>430</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430</v>
      </c>
      <c r="DH117" s="989"/>
      <c r="DI117" s="989"/>
      <c r="DJ117" s="989"/>
      <c r="DK117" s="990"/>
      <c r="DL117" s="991" t="s">
        <v>430</v>
      </c>
      <c r="DM117" s="989"/>
      <c r="DN117" s="989"/>
      <c r="DO117" s="989"/>
      <c r="DP117" s="990"/>
      <c r="DQ117" s="991" t="s">
        <v>430</v>
      </c>
      <c r="DR117" s="989"/>
      <c r="DS117" s="989"/>
      <c r="DT117" s="989"/>
      <c r="DU117" s="990"/>
      <c r="DV117" s="992" t="s">
        <v>430</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286</v>
      </c>
      <c r="AG118" s="915"/>
      <c r="AH118" s="915"/>
      <c r="AI118" s="915"/>
      <c r="AJ118" s="916"/>
      <c r="AK118" s="914" t="s">
        <v>285</v>
      </c>
      <c r="AL118" s="915"/>
      <c r="AM118" s="915"/>
      <c r="AN118" s="915"/>
      <c r="AO118" s="916"/>
      <c r="AP118" s="1001" t="s">
        <v>403</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434</v>
      </c>
      <c r="BP119" s="1036"/>
      <c r="BQ119" s="1027">
        <v>46766032</v>
      </c>
      <c r="BR119" s="1028"/>
      <c r="BS119" s="1028"/>
      <c r="BT119" s="1028"/>
      <c r="BU119" s="1028"/>
      <c r="BV119" s="1028">
        <v>48021405</v>
      </c>
      <c r="BW119" s="1028"/>
      <c r="BX119" s="1028"/>
      <c r="BY119" s="1028"/>
      <c r="BZ119" s="1028"/>
      <c r="CA119" s="1028">
        <v>46827213</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13411667</v>
      </c>
      <c r="BR120" s="957"/>
      <c r="BS120" s="957"/>
      <c r="BT120" s="957"/>
      <c r="BU120" s="957"/>
      <c r="BV120" s="957">
        <v>14725061</v>
      </c>
      <c r="BW120" s="957"/>
      <c r="BX120" s="957"/>
      <c r="BY120" s="957"/>
      <c r="BZ120" s="957"/>
      <c r="CA120" s="957">
        <v>14521127</v>
      </c>
      <c r="CB120" s="957"/>
      <c r="CC120" s="957"/>
      <c r="CD120" s="957"/>
      <c r="CE120" s="957"/>
      <c r="CF120" s="971">
        <v>65</v>
      </c>
      <c r="CG120" s="972"/>
      <c r="CH120" s="972"/>
      <c r="CI120" s="972"/>
      <c r="CJ120" s="972"/>
      <c r="CK120" s="1037" t="s">
        <v>438</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2816956</v>
      </c>
      <c r="DH120" s="957"/>
      <c r="DI120" s="957"/>
      <c r="DJ120" s="957"/>
      <c r="DK120" s="957"/>
      <c r="DL120" s="957">
        <v>2711688</v>
      </c>
      <c r="DM120" s="957"/>
      <c r="DN120" s="957"/>
      <c r="DO120" s="957"/>
      <c r="DP120" s="957"/>
      <c r="DQ120" s="957">
        <v>2622914</v>
      </c>
      <c r="DR120" s="957"/>
      <c r="DS120" s="957"/>
      <c r="DT120" s="957"/>
      <c r="DU120" s="957"/>
      <c r="DV120" s="958">
        <v>11.7</v>
      </c>
      <c r="DW120" s="958"/>
      <c r="DX120" s="958"/>
      <c r="DY120" s="958"/>
      <c r="DZ120" s="959"/>
    </row>
    <row r="121" spans="1:130" s="199" customFormat="1" ht="26.25" customHeight="1">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7119384</v>
      </c>
      <c r="BR121" s="950"/>
      <c r="BS121" s="950"/>
      <c r="BT121" s="950"/>
      <c r="BU121" s="950"/>
      <c r="BV121" s="950">
        <v>6960852</v>
      </c>
      <c r="BW121" s="950"/>
      <c r="BX121" s="950"/>
      <c r="BY121" s="950"/>
      <c r="BZ121" s="950"/>
      <c r="CA121" s="950">
        <v>6864936</v>
      </c>
      <c r="CB121" s="950"/>
      <c r="CC121" s="950"/>
      <c r="CD121" s="950"/>
      <c r="CE121" s="950"/>
      <c r="CF121" s="944">
        <v>30.7</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9244</v>
      </c>
      <c r="DH121" s="950"/>
      <c r="DI121" s="950"/>
      <c r="DJ121" s="950"/>
      <c r="DK121" s="950"/>
      <c r="DL121" s="950">
        <v>8763</v>
      </c>
      <c r="DM121" s="950"/>
      <c r="DN121" s="950"/>
      <c r="DO121" s="950"/>
      <c r="DP121" s="950"/>
      <c r="DQ121" s="950">
        <v>8357</v>
      </c>
      <c r="DR121" s="950"/>
      <c r="DS121" s="950"/>
      <c r="DT121" s="950"/>
      <c r="DU121" s="950"/>
      <c r="DV121" s="951">
        <v>0</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30809980</v>
      </c>
      <c r="BR122" s="1028"/>
      <c r="BS122" s="1028"/>
      <c r="BT122" s="1028"/>
      <c r="BU122" s="1028"/>
      <c r="BV122" s="1028">
        <v>31988731</v>
      </c>
      <c r="BW122" s="1028"/>
      <c r="BX122" s="1028"/>
      <c r="BY122" s="1028"/>
      <c r="BZ122" s="1028"/>
      <c r="CA122" s="1028">
        <v>31556253</v>
      </c>
      <c r="CB122" s="1028"/>
      <c r="CC122" s="1028"/>
      <c r="CD122" s="1028"/>
      <c r="CE122" s="1028"/>
      <c r="CF122" s="1048">
        <v>141.30000000000001</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442</v>
      </c>
      <c r="BP123" s="1036"/>
      <c r="BQ123" s="1095">
        <v>51341031</v>
      </c>
      <c r="BR123" s="1096"/>
      <c r="BS123" s="1096"/>
      <c r="BT123" s="1096"/>
      <c r="BU123" s="1096"/>
      <c r="BV123" s="1096">
        <v>53674644</v>
      </c>
      <c r="BW123" s="1096"/>
      <c r="BX123" s="1096"/>
      <c r="BY123" s="1096"/>
      <c r="BZ123" s="1096"/>
      <c r="CA123" s="1096">
        <v>52942316</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780286</v>
      </c>
      <c r="AB128" s="1078"/>
      <c r="AC128" s="1078"/>
      <c r="AD128" s="1078"/>
      <c r="AE128" s="1079"/>
      <c r="AF128" s="1080">
        <v>750178</v>
      </c>
      <c r="AG128" s="1078"/>
      <c r="AH128" s="1078"/>
      <c r="AI128" s="1078"/>
      <c r="AJ128" s="1079"/>
      <c r="AK128" s="1080">
        <v>824542</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111</v>
      </c>
      <c r="BG128" s="1085"/>
      <c r="BH128" s="1085"/>
      <c r="BI128" s="1085"/>
      <c r="BJ128" s="1085"/>
      <c r="BK128" s="1085"/>
      <c r="BL128" s="1086"/>
      <c r="BM128" s="1084">
        <v>12.1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v>4020</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24705444</v>
      </c>
      <c r="AB129" s="989"/>
      <c r="AC129" s="989"/>
      <c r="AD129" s="989"/>
      <c r="AE129" s="990"/>
      <c r="AF129" s="991">
        <v>25198142</v>
      </c>
      <c r="AG129" s="989"/>
      <c r="AH129" s="989"/>
      <c r="AI129" s="989"/>
      <c r="AJ129" s="990"/>
      <c r="AK129" s="991">
        <v>24696254</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111</v>
      </c>
      <c r="BG129" s="1099"/>
      <c r="BH129" s="1099"/>
      <c r="BI129" s="1099"/>
      <c r="BJ129" s="1099"/>
      <c r="BK129" s="1099"/>
      <c r="BL129" s="1100"/>
      <c r="BM129" s="1098">
        <v>17.100000000000001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2245912</v>
      </c>
      <c r="AB130" s="989"/>
      <c r="AC130" s="989"/>
      <c r="AD130" s="989"/>
      <c r="AE130" s="990"/>
      <c r="AF130" s="991">
        <v>2204877</v>
      </c>
      <c r="AG130" s="989"/>
      <c r="AH130" s="989"/>
      <c r="AI130" s="989"/>
      <c r="AJ130" s="990"/>
      <c r="AK130" s="991">
        <v>2359433</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2.2000000000000002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22459532</v>
      </c>
      <c r="AB131" s="1014"/>
      <c r="AC131" s="1014"/>
      <c r="AD131" s="1014"/>
      <c r="AE131" s="1015"/>
      <c r="AF131" s="1013">
        <v>22993265</v>
      </c>
      <c r="AG131" s="1014"/>
      <c r="AH131" s="1014"/>
      <c r="AI131" s="1014"/>
      <c r="AJ131" s="1015"/>
      <c r="AK131" s="1013">
        <v>22336821</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2.1381344900000001</v>
      </c>
      <c r="AB132" s="1130"/>
      <c r="AC132" s="1130"/>
      <c r="AD132" s="1130"/>
      <c r="AE132" s="1131"/>
      <c r="AF132" s="1132">
        <v>2.2515201729999998</v>
      </c>
      <c r="AG132" s="1130"/>
      <c r="AH132" s="1130"/>
      <c r="AI132" s="1130"/>
      <c r="AJ132" s="1131"/>
      <c r="AK132" s="1132">
        <v>2.4512355299999999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2.4</v>
      </c>
      <c r="AB133" s="1113"/>
      <c r="AC133" s="1113"/>
      <c r="AD133" s="1113"/>
      <c r="AE133" s="1114"/>
      <c r="AF133" s="1112">
        <v>2.2000000000000002</v>
      </c>
      <c r="AG133" s="1113"/>
      <c r="AH133" s="1113"/>
      <c r="AI133" s="1113"/>
      <c r="AJ133" s="1114"/>
      <c r="AK133" s="1112">
        <v>2.2000000000000002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0" t="s">
        <v>470</v>
      </c>
      <c r="L7" s="256"/>
      <c r="M7" s="257" t="s">
        <v>471</v>
      </c>
      <c r="N7" s="258"/>
    </row>
    <row r="8" spans="1:16">
      <c r="A8" s="250"/>
      <c r="B8" s="246"/>
      <c r="C8" s="246"/>
      <c r="D8" s="246"/>
      <c r="E8" s="246"/>
      <c r="F8" s="246"/>
      <c r="G8" s="259"/>
      <c r="H8" s="260"/>
      <c r="I8" s="260"/>
      <c r="J8" s="261"/>
      <c r="K8" s="1151"/>
      <c r="L8" s="262" t="s">
        <v>472</v>
      </c>
      <c r="M8" s="263" t="s">
        <v>473</v>
      </c>
      <c r="N8" s="264" t="s">
        <v>474</v>
      </c>
    </row>
    <row r="9" spans="1:16">
      <c r="A9" s="250"/>
      <c r="B9" s="246"/>
      <c r="C9" s="246"/>
      <c r="D9" s="246"/>
      <c r="E9" s="246"/>
      <c r="F9" s="246"/>
      <c r="G9" s="1152" t="s">
        <v>475</v>
      </c>
      <c r="H9" s="1153"/>
      <c r="I9" s="1153"/>
      <c r="J9" s="1154"/>
      <c r="K9" s="265">
        <v>8296923</v>
      </c>
      <c r="L9" s="266">
        <v>69291</v>
      </c>
      <c r="M9" s="267">
        <v>56511</v>
      </c>
      <c r="N9" s="268">
        <v>22.6</v>
      </c>
    </row>
    <row r="10" spans="1:16">
      <c r="A10" s="250"/>
      <c r="B10" s="246"/>
      <c r="C10" s="246"/>
      <c r="D10" s="246"/>
      <c r="E10" s="246"/>
      <c r="F10" s="246"/>
      <c r="G10" s="1152" t="s">
        <v>476</v>
      </c>
      <c r="H10" s="1153"/>
      <c r="I10" s="1153"/>
      <c r="J10" s="1154"/>
      <c r="K10" s="269">
        <v>208508</v>
      </c>
      <c r="L10" s="270">
        <v>1741</v>
      </c>
      <c r="M10" s="271">
        <v>3634</v>
      </c>
      <c r="N10" s="272">
        <v>-52.1</v>
      </c>
    </row>
    <row r="11" spans="1:16" ht="13.5" customHeight="1">
      <c r="A11" s="250"/>
      <c r="B11" s="246"/>
      <c r="C11" s="246"/>
      <c r="D11" s="246"/>
      <c r="E11" s="246"/>
      <c r="F11" s="246"/>
      <c r="G11" s="1152" t="s">
        <v>477</v>
      </c>
      <c r="H11" s="1153"/>
      <c r="I11" s="1153"/>
      <c r="J11" s="1154"/>
      <c r="K11" s="269">
        <v>6505</v>
      </c>
      <c r="L11" s="270">
        <v>54</v>
      </c>
      <c r="M11" s="271">
        <v>3413</v>
      </c>
      <c r="N11" s="272">
        <v>-98.4</v>
      </c>
    </row>
    <row r="12" spans="1:16" ht="13.5" customHeight="1">
      <c r="A12" s="250"/>
      <c r="B12" s="246"/>
      <c r="C12" s="246"/>
      <c r="D12" s="246"/>
      <c r="E12" s="246"/>
      <c r="F12" s="246"/>
      <c r="G12" s="1152" t="s">
        <v>478</v>
      </c>
      <c r="H12" s="1153"/>
      <c r="I12" s="1153"/>
      <c r="J12" s="1154"/>
      <c r="K12" s="269" t="s">
        <v>479</v>
      </c>
      <c r="L12" s="270" t="s">
        <v>479</v>
      </c>
      <c r="M12" s="271">
        <v>498</v>
      </c>
      <c r="N12" s="272" t="s">
        <v>479</v>
      </c>
    </row>
    <row r="13" spans="1:16" ht="13.5" customHeight="1">
      <c r="A13" s="250"/>
      <c r="B13" s="246"/>
      <c r="C13" s="246"/>
      <c r="D13" s="246"/>
      <c r="E13" s="246"/>
      <c r="F13" s="246"/>
      <c r="G13" s="1152" t="s">
        <v>480</v>
      </c>
      <c r="H13" s="1153"/>
      <c r="I13" s="1153"/>
      <c r="J13" s="1154"/>
      <c r="K13" s="269" t="s">
        <v>479</v>
      </c>
      <c r="L13" s="270" t="s">
        <v>479</v>
      </c>
      <c r="M13" s="271">
        <v>0</v>
      </c>
      <c r="N13" s="272" t="s">
        <v>479</v>
      </c>
    </row>
    <row r="14" spans="1:16" ht="13.5" customHeight="1">
      <c r="A14" s="250"/>
      <c r="B14" s="246"/>
      <c r="C14" s="246"/>
      <c r="D14" s="246"/>
      <c r="E14" s="246"/>
      <c r="F14" s="246"/>
      <c r="G14" s="1152" t="s">
        <v>481</v>
      </c>
      <c r="H14" s="1153"/>
      <c r="I14" s="1153"/>
      <c r="J14" s="1154"/>
      <c r="K14" s="269">
        <v>307337</v>
      </c>
      <c r="L14" s="270">
        <v>2567</v>
      </c>
      <c r="M14" s="271">
        <v>2520</v>
      </c>
      <c r="N14" s="272">
        <v>1.9</v>
      </c>
    </row>
    <row r="15" spans="1:16" ht="13.5" customHeight="1">
      <c r="A15" s="250"/>
      <c r="B15" s="246"/>
      <c r="C15" s="246"/>
      <c r="D15" s="246"/>
      <c r="E15" s="246"/>
      <c r="F15" s="246"/>
      <c r="G15" s="1152" t="s">
        <v>482</v>
      </c>
      <c r="H15" s="1153"/>
      <c r="I15" s="1153"/>
      <c r="J15" s="1154"/>
      <c r="K15" s="269">
        <v>80275</v>
      </c>
      <c r="L15" s="270">
        <v>670</v>
      </c>
      <c r="M15" s="271">
        <v>1086</v>
      </c>
      <c r="N15" s="272">
        <v>-38.299999999999997</v>
      </c>
    </row>
    <row r="16" spans="1:16">
      <c r="A16" s="250"/>
      <c r="B16" s="246"/>
      <c r="C16" s="246"/>
      <c r="D16" s="246"/>
      <c r="E16" s="246"/>
      <c r="F16" s="246"/>
      <c r="G16" s="1155" t="s">
        <v>483</v>
      </c>
      <c r="H16" s="1156"/>
      <c r="I16" s="1156"/>
      <c r="J16" s="1157"/>
      <c r="K16" s="270">
        <v>-538495</v>
      </c>
      <c r="L16" s="270">
        <v>-4497</v>
      </c>
      <c r="M16" s="271">
        <v>-4875</v>
      </c>
      <c r="N16" s="272">
        <v>-7.8</v>
      </c>
    </row>
    <row r="17" spans="1:16">
      <c r="A17" s="250"/>
      <c r="B17" s="246"/>
      <c r="C17" s="246"/>
      <c r="D17" s="246"/>
      <c r="E17" s="246"/>
      <c r="F17" s="246"/>
      <c r="G17" s="1155" t="s">
        <v>169</v>
      </c>
      <c r="H17" s="1156"/>
      <c r="I17" s="1156"/>
      <c r="J17" s="1157"/>
      <c r="K17" s="270">
        <v>8361053</v>
      </c>
      <c r="L17" s="270">
        <v>69826</v>
      </c>
      <c r="M17" s="271">
        <v>62786</v>
      </c>
      <c r="N17" s="272">
        <v>11.2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47" t="s">
        <v>488</v>
      </c>
      <c r="H21" s="1148"/>
      <c r="I21" s="1148"/>
      <c r="J21" s="1149"/>
      <c r="K21" s="282">
        <v>7.12</v>
      </c>
      <c r="L21" s="283">
        <v>5.97</v>
      </c>
      <c r="M21" s="284">
        <v>1.1499999999999999</v>
      </c>
      <c r="N21" s="251"/>
      <c r="O21" s="285"/>
      <c r="P21" s="281"/>
    </row>
    <row r="22" spans="1:16" s="286" customFormat="1">
      <c r="A22" s="281"/>
      <c r="B22" s="251"/>
      <c r="C22" s="251"/>
      <c r="D22" s="251"/>
      <c r="E22" s="251"/>
      <c r="F22" s="251"/>
      <c r="G22" s="1147" t="s">
        <v>489</v>
      </c>
      <c r="H22" s="1148"/>
      <c r="I22" s="1148"/>
      <c r="J22" s="1149"/>
      <c r="K22" s="287">
        <v>100.9</v>
      </c>
      <c r="L22" s="288">
        <v>99.8</v>
      </c>
      <c r="M22" s="289">
        <v>1.1000000000000001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0" t="s">
        <v>470</v>
      </c>
      <c r="L30" s="256"/>
      <c r="M30" s="257" t="s">
        <v>471</v>
      </c>
      <c r="N30" s="258"/>
    </row>
    <row r="31" spans="1:16">
      <c r="A31" s="250"/>
      <c r="B31" s="246"/>
      <c r="C31" s="246"/>
      <c r="D31" s="246"/>
      <c r="E31" s="246"/>
      <c r="F31" s="246"/>
      <c r="G31" s="259"/>
      <c r="H31" s="260"/>
      <c r="I31" s="260"/>
      <c r="J31" s="261"/>
      <c r="K31" s="1151"/>
      <c r="L31" s="262" t="s">
        <v>472</v>
      </c>
      <c r="M31" s="263" t="s">
        <v>473</v>
      </c>
      <c r="N31" s="264" t="s">
        <v>474</v>
      </c>
    </row>
    <row r="32" spans="1:16" ht="27" customHeight="1">
      <c r="A32" s="250"/>
      <c r="B32" s="246"/>
      <c r="C32" s="246"/>
      <c r="D32" s="246"/>
      <c r="E32" s="246"/>
      <c r="F32" s="246"/>
      <c r="G32" s="1163" t="s">
        <v>493</v>
      </c>
      <c r="H32" s="1164"/>
      <c r="I32" s="1164"/>
      <c r="J32" s="1165"/>
      <c r="K32" s="296">
        <v>3352158</v>
      </c>
      <c r="L32" s="296">
        <v>27995</v>
      </c>
      <c r="M32" s="297">
        <v>33036</v>
      </c>
      <c r="N32" s="298">
        <v>-15.3</v>
      </c>
    </row>
    <row r="33" spans="1:16" ht="13.5" customHeight="1">
      <c r="A33" s="250"/>
      <c r="B33" s="246"/>
      <c r="C33" s="246"/>
      <c r="D33" s="246"/>
      <c r="E33" s="246"/>
      <c r="F33" s="246"/>
      <c r="G33" s="1163" t="s">
        <v>494</v>
      </c>
      <c r="H33" s="1164"/>
      <c r="I33" s="1164"/>
      <c r="J33" s="1165"/>
      <c r="K33" s="296" t="s">
        <v>479</v>
      </c>
      <c r="L33" s="296" t="s">
        <v>479</v>
      </c>
      <c r="M33" s="297" t="s">
        <v>479</v>
      </c>
      <c r="N33" s="298" t="s">
        <v>479</v>
      </c>
    </row>
    <row r="34" spans="1:16" ht="27" customHeight="1">
      <c r="A34" s="250"/>
      <c r="B34" s="246"/>
      <c r="C34" s="246"/>
      <c r="D34" s="246"/>
      <c r="E34" s="246"/>
      <c r="F34" s="246"/>
      <c r="G34" s="1163" t="s">
        <v>495</v>
      </c>
      <c r="H34" s="1164"/>
      <c r="I34" s="1164"/>
      <c r="J34" s="1165"/>
      <c r="K34" s="296" t="s">
        <v>479</v>
      </c>
      <c r="L34" s="296" t="s">
        <v>479</v>
      </c>
      <c r="M34" s="297">
        <v>44</v>
      </c>
      <c r="N34" s="298" t="s">
        <v>479</v>
      </c>
    </row>
    <row r="35" spans="1:16" ht="27" customHeight="1">
      <c r="A35" s="250"/>
      <c r="B35" s="246"/>
      <c r="C35" s="246"/>
      <c r="D35" s="246"/>
      <c r="E35" s="246"/>
      <c r="F35" s="246"/>
      <c r="G35" s="1163" t="s">
        <v>496</v>
      </c>
      <c r="H35" s="1164"/>
      <c r="I35" s="1164"/>
      <c r="J35" s="1165"/>
      <c r="K35" s="296">
        <v>218591</v>
      </c>
      <c r="L35" s="296">
        <v>1826</v>
      </c>
      <c r="M35" s="297">
        <v>7207</v>
      </c>
      <c r="N35" s="298">
        <v>-74.7</v>
      </c>
    </row>
    <row r="36" spans="1:16" ht="27" customHeight="1">
      <c r="A36" s="250"/>
      <c r="B36" s="246"/>
      <c r="C36" s="246"/>
      <c r="D36" s="246"/>
      <c r="E36" s="246"/>
      <c r="F36" s="246"/>
      <c r="G36" s="1163" t="s">
        <v>497</v>
      </c>
      <c r="H36" s="1164"/>
      <c r="I36" s="1164"/>
      <c r="J36" s="1165"/>
      <c r="K36" s="296">
        <v>160754</v>
      </c>
      <c r="L36" s="296">
        <v>1343</v>
      </c>
      <c r="M36" s="297">
        <v>1383</v>
      </c>
      <c r="N36" s="298">
        <v>-2.9</v>
      </c>
    </row>
    <row r="37" spans="1:16" ht="13.5" customHeight="1">
      <c r="A37" s="250"/>
      <c r="B37" s="246"/>
      <c r="C37" s="246"/>
      <c r="D37" s="246"/>
      <c r="E37" s="246"/>
      <c r="F37" s="246"/>
      <c r="G37" s="1163" t="s">
        <v>498</v>
      </c>
      <c r="H37" s="1164"/>
      <c r="I37" s="1164"/>
      <c r="J37" s="1165"/>
      <c r="K37" s="296" t="s">
        <v>479</v>
      </c>
      <c r="L37" s="296" t="s">
        <v>479</v>
      </c>
      <c r="M37" s="297">
        <v>788</v>
      </c>
      <c r="N37" s="298" t="s">
        <v>479</v>
      </c>
    </row>
    <row r="38" spans="1:16" ht="27" customHeight="1">
      <c r="A38" s="250"/>
      <c r="B38" s="246"/>
      <c r="C38" s="246"/>
      <c r="D38" s="246"/>
      <c r="E38" s="246"/>
      <c r="F38" s="246"/>
      <c r="G38" s="1166" t="s">
        <v>499</v>
      </c>
      <c r="H38" s="1167"/>
      <c r="I38" s="1167"/>
      <c r="J38" s="1168"/>
      <c r="K38" s="299" t="s">
        <v>479</v>
      </c>
      <c r="L38" s="299" t="s">
        <v>479</v>
      </c>
      <c r="M38" s="300">
        <v>1</v>
      </c>
      <c r="N38" s="301" t="s">
        <v>479</v>
      </c>
      <c r="O38" s="295"/>
    </row>
    <row r="39" spans="1:16">
      <c r="A39" s="250"/>
      <c r="B39" s="246"/>
      <c r="C39" s="246"/>
      <c r="D39" s="246"/>
      <c r="E39" s="246"/>
      <c r="F39" s="246"/>
      <c r="G39" s="1166" t="s">
        <v>500</v>
      </c>
      <c r="H39" s="1167"/>
      <c r="I39" s="1167"/>
      <c r="J39" s="1168"/>
      <c r="K39" s="302">
        <v>-824542</v>
      </c>
      <c r="L39" s="302">
        <v>-6886</v>
      </c>
      <c r="M39" s="303">
        <v>-7012</v>
      </c>
      <c r="N39" s="304">
        <v>-1.8</v>
      </c>
      <c r="O39" s="295"/>
    </row>
    <row r="40" spans="1:16" ht="27" customHeight="1">
      <c r="A40" s="250"/>
      <c r="B40" s="246"/>
      <c r="C40" s="246"/>
      <c r="D40" s="246"/>
      <c r="E40" s="246"/>
      <c r="F40" s="246"/>
      <c r="G40" s="1163" t="s">
        <v>501</v>
      </c>
      <c r="H40" s="1164"/>
      <c r="I40" s="1164"/>
      <c r="J40" s="1165"/>
      <c r="K40" s="302">
        <v>-2359433</v>
      </c>
      <c r="L40" s="302">
        <v>-19704</v>
      </c>
      <c r="M40" s="303">
        <v>-26691</v>
      </c>
      <c r="N40" s="304">
        <v>-26.2</v>
      </c>
      <c r="O40" s="295"/>
    </row>
    <row r="41" spans="1:16">
      <c r="A41" s="250"/>
      <c r="B41" s="246"/>
      <c r="C41" s="246"/>
      <c r="D41" s="246"/>
      <c r="E41" s="246"/>
      <c r="F41" s="246"/>
      <c r="G41" s="1169" t="s">
        <v>280</v>
      </c>
      <c r="H41" s="1170"/>
      <c r="I41" s="1170"/>
      <c r="J41" s="1171"/>
      <c r="K41" s="296">
        <v>547528</v>
      </c>
      <c r="L41" s="302">
        <v>4573</v>
      </c>
      <c r="M41" s="303">
        <v>8756</v>
      </c>
      <c r="N41" s="304">
        <v>-47.8</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58" t="s">
        <v>470</v>
      </c>
      <c r="J49" s="1160" t="s">
        <v>505</v>
      </c>
      <c r="K49" s="1161"/>
      <c r="L49" s="1161"/>
      <c r="M49" s="1161"/>
      <c r="N49" s="1162"/>
    </row>
    <row r="50" spans="1:14">
      <c r="A50" s="250"/>
      <c r="B50" s="246"/>
      <c r="C50" s="246"/>
      <c r="D50" s="246"/>
      <c r="E50" s="246"/>
      <c r="F50" s="246"/>
      <c r="G50" s="314"/>
      <c r="H50" s="315"/>
      <c r="I50" s="1159"/>
      <c r="J50" s="316" t="s">
        <v>506</v>
      </c>
      <c r="K50" s="317" t="s">
        <v>507</v>
      </c>
      <c r="L50" s="318" t="s">
        <v>508</v>
      </c>
      <c r="M50" s="319" t="s">
        <v>509</v>
      </c>
      <c r="N50" s="320" t="s">
        <v>510</v>
      </c>
    </row>
    <row r="51" spans="1:14">
      <c r="A51" s="250"/>
      <c r="B51" s="246"/>
      <c r="C51" s="246"/>
      <c r="D51" s="246"/>
      <c r="E51" s="246"/>
      <c r="F51" s="246"/>
      <c r="G51" s="312" t="s">
        <v>511</v>
      </c>
      <c r="H51" s="313"/>
      <c r="I51" s="321">
        <v>3082586</v>
      </c>
      <c r="J51" s="322">
        <v>25268</v>
      </c>
      <c r="K51" s="323">
        <v>-30.4</v>
      </c>
      <c r="L51" s="324">
        <v>43493</v>
      </c>
      <c r="M51" s="325">
        <v>5</v>
      </c>
      <c r="N51" s="326">
        <v>-35.4</v>
      </c>
    </row>
    <row r="52" spans="1:14">
      <c r="A52" s="250"/>
      <c r="B52" s="246"/>
      <c r="C52" s="246"/>
      <c r="D52" s="246"/>
      <c r="E52" s="246"/>
      <c r="F52" s="246"/>
      <c r="G52" s="327"/>
      <c r="H52" s="328" t="s">
        <v>512</v>
      </c>
      <c r="I52" s="329">
        <v>1631621</v>
      </c>
      <c r="J52" s="330">
        <v>13374</v>
      </c>
      <c r="K52" s="331">
        <v>-40.9</v>
      </c>
      <c r="L52" s="332">
        <v>23254</v>
      </c>
      <c r="M52" s="333">
        <v>4</v>
      </c>
      <c r="N52" s="334">
        <v>-44.9</v>
      </c>
    </row>
    <row r="53" spans="1:14">
      <c r="A53" s="250"/>
      <c r="B53" s="246"/>
      <c r="C53" s="246"/>
      <c r="D53" s="246"/>
      <c r="E53" s="246"/>
      <c r="F53" s="246"/>
      <c r="G53" s="312" t="s">
        <v>513</v>
      </c>
      <c r="H53" s="313"/>
      <c r="I53" s="321">
        <v>3550942</v>
      </c>
      <c r="J53" s="322">
        <v>29138</v>
      </c>
      <c r="K53" s="323">
        <v>15.3</v>
      </c>
      <c r="L53" s="324">
        <v>50840</v>
      </c>
      <c r="M53" s="325">
        <v>16.899999999999999</v>
      </c>
      <c r="N53" s="326">
        <v>-1.6</v>
      </c>
    </row>
    <row r="54" spans="1:14">
      <c r="A54" s="250"/>
      <c r="B54" s="246"/>
      <c r="C54" s="246"/>
      <c r="D54" s="246"/>
      <c r="E54" s="246"/>
      <c r="F54" s="246"/>
      <c r="G54" s="327"/>
      <c r="H54" s="328" t="s">
        <v>512</v>
      </c>
      <c r="I54" s="329">
        <v>1932499</v>
      </c>
      <c r="J54" s="330">
        <v>15858</v>
      </c>
      <c r="K54" s="331">
        <v>18.600000000000001</v>
      </c>
      <c r="L54" s="332">
        <v>25367</v>
      </c>
      <c r="M54" s="333">
        <v>9.1</v>
      </c>
      <c r="N54" s="334">
        <v>9.5</v>
      </c>
    </row>
    <row r="55" spans="1:14">
      <c r="A55" s="250"/>
      <c r="B55" s="246"/>
      <c r="C55" s="246"/>
      <c r="D55" s="246"/>
      <c r="E55" s="246"/>
      <c r="F55" s="246"/>
      <c r="G55" s="312" t="s">
        <v>514</v>
      </c>
      <c r="H55" s="313"/>
      <c r="I55" s="321">
        <v>4968118</v>
      </c>
      <c r="J55" s="322">
        <v>41025</v>
      </c>
      <c r="K55" s="323">
        <v>40.799999999999997</v>
      </c>
      <c r="L55" s="324">
        <v>53605</v>
      </c>
      <c r="M55" s="325">
        <v>5.4</v>
      </c>
      <c r="N55" s="326">
        <v>35.4</v>
      </c>
    </row>
    <row r="56" spans="1:14">
      <c r="A56" s="250"/>
      <c r="B56" s="246"/>
      <c r="C56" s="246"/>
      <c r="D56" s="246"/>
      <c r="E56" s="246"/>
      <c r="F56" s="246"/>
      <c r="G56" s="327"/>
      <c r="H56" s="328" t="s">
        <v>512</v>
      </c>
      <c r="I56" s="329">
        <v>2617461</v>
      </c>
      <c r="J56" s="330">
        <v>21614</v>
      </c>
      <c r="K56" s="331">
        <v>36.299999999999997</v>
      </c>
      <c r="L56" s="332">
        <v>28343</v>
      </c>
      <c r="M56" s="333">
        <v>11.7</v>
      </c>
      <c r="N56" s="334">
        <v>24.6</v>
      </c>
    </row>
    <row r="57" spans="1:14">
      <c r="A57" s="250"/>
      <c r="B57" s="246"/>
      <c r="C57" s="246"/>
      <c r="D57" s="246"/>
      <c r="E57" s="246"/>
      <c r="F57" s="246"/>
      <c r="G57" s="312" t="s">
        <v>515</v>
      </c>
      <c r="H57" s="313"/>
      <c r="I57" s="321">
        <v>4801893</v>
      </c>
      <c r="J57" s="322">
        <v>39798</v>
      </c>
      <c r="K57" s="323">
        <v>-3</v>
      </c>
      <c r="L57" s="324">
        <v>44267</v>
      </c>
      <c r="M57" s="325">
        <v>-17.399999999999999</v>
      </c>
      <c r="N57" s="326">
        <v>14.4</v>
      </c>
    </row>
    <row r="58" spans="1:14">
      <c r="A58" s="250"/>
      <c r="B58" s="246"/>
      <c r="C58" s="246"/>
      <c r="D58" s="246"/>
      <c r="E58" s="246"/>
      <c r="F58" s="246"/>
      <c r="G58" s="327"/>
      <c r="H58" s="328" t="s">
        <v>512</v>
      </c>
      <c r="I58" s="329">
        <v>3304727</v>
      </c>
      <c r="J58" s="330">
        <v>27389</v>
      </c>
      <c r="K58" s="331">
        <v>26.7</v>
      </c>
      <c r="L58" s="332">
        <v>26161</v>
      </c>
      <c r="M58" s="333">
        <v>-7.7</v>
      </c>
      <c r="N58" s="334">
        <v>34.4</v>
      </c>
    </row>
    <row r="59" spans="1:14">
      <c r="A59" s="250"/>
      <c r="B59" s="246"/>
      <c r="C59" s="246"/>
      <c r="D59" s="246"/>
      <c r="E59" s="246"/>
      <c r="F59" s="246"/>
      <c r="G59" s="312" t="s">
        <v>516</v>
      </c>
      <c r="H59" s="313"/>
      <c r="I59" s="321">
        <v>2956520</v>
      </c>
      <c r="J59" s="322">
        <v>24691</v>
      </c>
      <c r="K59" s="323">
        <v>-38</v>
      </c>
      <c r="L59" s="324">
        <v>40879</v>
      </c>
      <c r="M59" s="325">
        <v>-7.7</v>
      </c>
      <c r="N59" s="326">
        <v>-30.3</v>
      </c>
    </row>
    <row r="60" spans="1:14">
      <c r="A60" s="250"/>
      <c r="B60" s="246"/>
      <c r="C60" s="246"/>
      <c r="D60" s="246"/>
      <c r="E60" s="246"/>
      <c r="F60" s="246"/>
      <c r="G60" s="327"/>
      <c r="H60" s="328" t="s">
        <v>512</v>
      </c>
      <c r="I60" s="335">
        <v>1555514</v>
      </c>
      <c r="J60" s="330">
        <v>12991</v>
      </c>
      <c r="K60" s="331">
        <v>-52.6</v>
      </c>
      <c r="L60" s="332">
        <v>24087</v>
      </c>
      <c r="M60" s="333">
        <v>-7.9</v>
      </c>
      <c r="N60" s="334">
        <v>-44.7</v>
      </c>
    </row>
    <row r="61" spans="1:14">
      <c r="A61" s="250"/>
      <c r="B61" s="246"/>
      <c r="C61" s="246"/>
      <c r="D61" s="246"/>
      <c r="E61" s="246"/>
      <c r="F61" s="246"/>
      <c r="G61" s="312" t="s">
        <v>517</v>
      </c>
      <c r="H61" s="336"/>
      <c r="I61" s="337">
        <v>3872012</v>
      </c>
      <c r="J61" s="338">
        <v>31984</v>
      </c>
      <c r="K61" s="339">
        <v>-3.1</v>
      </c>
      <c r="L61" s="340">
        <v>46617</v>
      </c>
      <c r="M61" s="341">
        <v>0.4</v>
      </c>
      <c r="N61" s="326">
        <v>-3.5</v>
      </c>
    </row>
    <row r="62" spans="1:14">
      <c r="A62" s="250"/>
      <c r="B62" s="246"/>
      <c r="C62" s="246"/>
      <c r="D62" s="246"/>
      <c r="E62" s="246"/>
      <c r="F62" s="246"/>
      <c r="G62" s="327"/>
      <c r="H62" s="328" t="s">
        <v>512</v>
      </c>
      <c r="I62" s="329">
        <v>2208364</v>
      </c>
      <c r="J62" s="330">
        <v>18245</v>
      </c>
      <c r="K62" s="331">
        <v>-2.4</v>
      </c>
      <c r="L62" s="332">
        <v>25442</v>
      </c>
      <c r="M62" s="333">
        <v>1.8</v>
      </c>
      <c r="N62" s="334">
        <v>-4.2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30.76</v>
      </c>
      <c r="G47" s="12">
        <v>30.41</v>
      </c>
      <c r="H47" s="12">
        <v>31.98</v>
      </c>
      <c r="I47" s="12">
        <v>34.950000000000003</v>
      </c>
      <c r="J47" s="13">
        <v>34.08</v>
      </c>
    </row>
    <row r="48" spans="2:10" ht="57.75" customHeight="1">
      <c r="B48" s="14"/>
      <c r="C48" s="1174" t="s">
        <v>4</v>
      </c>
      <c r="D48" s="1174"/>
      <c r="E48" s="1175"/>
      <c r="F48" s="15">
        <v>1.95</v>
      </c>
      <c r="G48" s="16">
        <v>2.89</v>
      </c>
      <c r="H48" s="16">
        <v>1.64</v>
      </c>
      <c r="I48" s="16">
        <v>3.84</v>
      </c>
      <c r="J48" s="17">
        <v>2.39</v>
      </c>
    </row>
    <row r="49" spans="2:10" ht="57.75" customHeight="1" thickBot="1">
      <c r="B49" s="18"/>
      <c r="C49" s="1176" t="s">
        <v>5</v>
      </c>
      <c r="D49" s="1176"/>
      <c r="E49" s="1177"/>
      <c r="F49" s="19">
        <v>0.95</v>
      </c>
      <c r="G49" s="20">
        <v>1.17</v>
      </c>
      <c r="H49" s="20">
        <v>0.24</v>
      </c>
      <c r="I49" s="20">
        <v>5.82</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2018-11-28T01:56:42Z</cp:lastPrinted>
  <dcterms:created xsi:type="dcterms:W3CDTF">2018-01-24T06:33:52Z</dcterms:created>
  <dcterms:modified xsi:type="dcterms:W3CDTF">2018-11-28T01:57:32Z</dcterms:modified>
  <cp:category/>
</cp:coreProperties>
</file>