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0 財政課\09.公営企業関係\01 公営企業共通\H30\1004〆経営比較分析表の策定及び公表（病院事業の追加）\"/>
    </mc:Choice>
  </mc:AlternateContent>
  <workbookProtection workbookPassword="B319" lockStructure="1"/>
  <bookViews>
    <workbookView xWindow="240" yWindow="45" windowWidth="28575" windowHeight="1054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HM78" i="4" l="1"/>
  <c r="FL54" i="4"/>
  <c r="FL32" i="4"/>
  <c r="CS78" i="4"/>
  <c r="BX54" i="4"/>
  <c r="BX32" i="4"/>
  <c r="MN54" i="4"/>
  <c r="MN32" i="4"/>
  <c r="MH78" i="4"/>
  <c r="IZ54" i="4"/>
  <c r="IZ32" i="4"/>
  <c r="C11" i="5"/>
  <c r="D11" i="5"/>
  <c r="E11" i="5"/>
  <c r="B11" i="5"/>
  <c r="EO78" i="4" l="1"/>
  <c r="DD54" i="4"/>
  <c r="DD32" i="4"/>
  <c r="P32" i="4"/>
  <c r="U78" i="4"/>
  <c r="P54" i="4"/>
  <c r="JJ78" i="4"/>
  <c r="GR54" i="4"/>
  <c r="GR32" i="4"/>
  <c r="KF54" i="4"/>
  <c r="KF32" i="4"/>
  <c r="AN78" i="4"/>
  <c r="AE54" i="4"/>
  <c r="AE32" i="4"/>
  <c r="KU54" i="4"/>
  <c r="KU32" i="4"/>
  <c r="KC78" i="4"/>
  <c r="HG54" i="4"/>
  <c r="HG32" i="4"/>
  <c r="FH78" i="4"/>
  <c r="DS54" i="4"/>
  <c r="DS32" i="4"/>
  <c r="LO78" i="4"/>
  <c r="IK54" i="4"/>
  <c r="IK32" i="4"/>
  <c r="GT78" i="4"/>
  <c r="EW54" i="4"/>
  <c r="EW32" i="4"/>
  <c r="BI32" i="4"/>
  <c r="BZ78" i="4"/>
  <c r="BI54" i="4"/>
  <c r="LY54" i="4"/>
  <c r="LY32" i="4"/>
  <c r="LJ54" i="4"/>
  <c r="LJ32" i="4"/>
  <c r="KV78" i="4"/>
  <c r="HV54" i="4"/>
  <c r="HV32" i="4"/>
  <c r="EH54" i="4"/>
  <c r="GA78" i="4"/>
  <c r="EH32" i="4"/>
  <c r="BG78" i="4"/>
  <c r="AT54" i="4"/>
  <c r="AT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<sst xmlns="http://schemas.openxmlformats.org/spreadsheetml/2006/main" count="286" uniqueCount="148">
  <si>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</si>
  <si>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</si>
  <si>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</si>
  <si>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</si>
  <si>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</si>
  <si>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</si>
  <si>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</si>
  <si>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</si>
  <si>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</si>
  <si>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</si>
  <si>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</si>
  <si>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</si>
  <si>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</si>
  <si>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</si>
  <si>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</si>
  <si>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</si>
  <si>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</si>
  <si>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</si>
  <si>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</si>
  <si>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</si>
  <si>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</si>
  <si>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</si>
  <si>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</si>
  <si>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</si>
  <si>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</si>
  <si>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</si>
  <si>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</si>
  <si>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</si>
  <si>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</si>
  <si>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</si>
  <si>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</si>
  <si>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</si>
  <si>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</si>
  <si>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</si>
  <si>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</si>
  <si>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</si>
  <si>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</si>
  <si>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</si>
  <si>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</si>
  <si>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</si>
  <si>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</si>
  <si>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</si>
  <si>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</si>
  <si>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</si>
  <si>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</si>
  <si>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</si>
  <si>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</si>
  <si>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</si>
  <si>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</si>
  <si>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</si>
  <si>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</si>
  <si>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</si>
  <si>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</si>
  <si>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</si>
  <si>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</si>
  <si>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</si>
  <si>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</si>
  <si>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</si>
  <si>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</si>
  <si>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</si>
  <si>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</si>
  <si>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</si>
  <si>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</si>
  <si>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</si>
  <si>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</si>
  <si>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</si>
  <si>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</si>
  <si>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</si>
  <si>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</si>
  <si>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</si>
  <si>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</si>
  <si>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</si>
  <si>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</si>
  <si>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</si>
  <si>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</si>
  <si>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</si>
  <si>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</si>
  <si>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</si>
  <si>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</si>
  <si>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</si>
  <si>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</si>
  <si>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</si>
  <si>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</si>
  <si>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</si>
  <si>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</si>
  <si>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</si>
  <si>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</si>
  <si>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</si>
  <si>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</si>
  <si>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</si>
  <si>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</si>
  <si>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</si>
  <si>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</si>
  <si>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</si>
  <si>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</si>
  <si>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</si>
  <si>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</si>
  <si>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</si>
  <si>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</si>
  <si>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</si>
  <si>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</si>
  <si>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</si>
  <si>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</si>
  <si>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</si>
  <si>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</si>
  <si>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</si>
  <si>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</si>
  <si>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</si>
  <si>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</si>
  <si>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</si>
  <si>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</si>
  <si>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</si>
  <si>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</si>
  <si>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</si>
  <si>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</si>
  <si>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</si>
  <si>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</si>
  <si>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</si>
  <si>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</si>
  <si>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</si>
  <si>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</si>
  <si>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</si>
  <si>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</si>
  <si>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大分県</t>
  </si>
  <si>
    <t>豊後大野市</t>
  </si>
  <si>
    <t>豊後大野市民病院</t>
  </si>
  <si>
    <t>条例全部</t>
  </si>
  <si>
    <t>病院事業</t>
  </si>
  <si>
    <t>一般病院</t>
  </si>
  <si>
    <t>100床以上～200床未満</t>
  </si>
  <si>
    <t>直営</t>
  </si>
  <si>
    <t>-</t>
  </si>
  <si>
    <t>ド 透 訓</t>
  </si>
  <si>
    <t>救 臨 感 へ 災</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</si>
  <si>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</si>
  <si>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</si>
  <si>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</si>
  <si>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</si>
  <si>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</si>
  <si>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</si>
  <si>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</si>
  <si>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</si>
  <si>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</si>
  <si>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</si>
  <si>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1.豊肥医療圏の中核病院として、地域住民の生命と健康を守るために、安全で最新の医療と救急医療の提供を行う。
2.豊かな地域づくりのために、保健予防活動に取り組む。</t>
    <rPh sb="2" eb="4">
      <t>ホウヒ</t>
    </rPh>
    <rPh sb="4" eb="6">
      <t>イリョウ</t>
    </rPh>
    <rPh sb="6" eb="7">
      <t>ケン</t>
    </rPh>
    <rPh sb="8" eb="10">
      <t>チュウカク</t>
    </rPh>
    <rPh sb="10" eb="12">
      <t>ビョウイン</t>
    </rPh>
    <rPh sb="16" eb="18">
      <t>チイキ</t>
    </rPh>
    <rPh sb="18" eb="20">
      <t>ジュウミン</t>
    </rPh>
    <rPh sb="21" eb="23">
      <t>セイメイ</t>
    </rPh>
    <rPh sb="24" eb="26">
      <t>ケンコウ</t>
    </rPh>
    <rPh sb="27" eb="28">
      <t>マモ</t>
    </rPh>
    <rPh sb="33" eb="35">
      <t>アンゼン</t>
    </rPh>
    <rPh sb="36" eb="38">
      <t>サイシン</t>
    </rPh>
    <rPh sb="39" eb="41">
      <t>イリョウ</t>
    </rPh>
    <rPh sb="42" eb="44">
      <t>キュウキュウ</t>
    </rPh>
    <rPh sb="44" eb="46">
      <t>イリョウ</t>
    </rPh>
    <rPh sb="47" eb="49">
      <t>テイキョウ</t>
    </rPh>
    <rPh sb="50" eb="51">
      <t>オコナ</t>
    </rPh>
    <rPh sb="56" eb="57">
      <t>ユタカ</t>
    </rPh>
    <rPh sb="59" eb="61">
      <t>チイキ</t>
    </rPh>
    <rPh sb="69" eb="71">
      <t>ホケン</t>
    </rPh>
    <rPh sb="71" eb="73">
      <t>ヨボウ</t>
    </rPh>
    <rPh sb="73" eb="75">
      <t>カツドウ</t>
    </rPh>
    <rPh sb="76" eb="77">
      <t>ト</t>
    </rPh>
    <rPh sb="78" eb="79">
      <t>ク</t>
    </rPh>
    <phoneticPr fontId="5"/>
  </si>
  <si>
    <t>平成16年度に新病院として建設し、平成22年度には県立三重病院と統合を図り増築した。建物については老朽化とまではないが、当時購入した医療機器が耐用年数の観点から老朽化してきていると思われる。単年度に支出が集中しないよう、計画的な更新を行っていく。</t>
    <rPh sb="0" eb="2">
      <t>ヘイセイ</t>
    </rPh>
    <rPh sb="4" eb="6">
      <t>ネンド</t>
    </rPh>
    <rPh sb="7" eb="10">
      <t>シンビョウイン</t>
    </rPh>
    <rPh sb="13" eb="15">
      <t>ケンセツ</t>
    </rPh>
    <rPh sb="17" eb="19">
      <t>ヘイセイ</t>
    </rPh>
    <rPh sb="21" eb="23">
      <t>ネンド</t>
    </rPh>
    <rPh sb="25" eb="27">
      <t>ケンリツ</t>
    </rPh>
    <rPh sb="27" eb="29">
      <t>ミエ</t>
    </rPh>
    <rPh sb="29" eb="31">
      <t>ビョウイン</t>
    </rPh>
    <rPh sb="32" eb="34">
      <t>トウゴウ</t>
    </rPh>
    <rPh sb="35" eb="36">
      <t>ハカ</t>
    </rPh>
    <rPh sb="37" eb="39">
      <t>ゾウチク</t>
    </rPh>
    <rPh sb="42" eb="44">
      <t>タテモノ</t>
    </rPh>
    <rPh sb="49" eb="52">
      <t>ロウキュウカ</t>
    </rPh>
    <rPh sb="60" eb="62">
      <t>トウジ</t>
    </rPh>
    <rPh sb="62" eb="64">
      <t>コウニュウ</t>
    </rPh>
    <rPh sb="66" eb="68">
      <t>イリョウ</t>
    </rPh>
    <rPh sb="68" eb="70">
      <t>キキ</t>
    </rPh>
    <rPh sb="71" eb="73">
      <t>タイヨウ</t>
    </rPh>
    <rPh sb="73" eb="75">
      <t>ネンスウ</t>
    </rPh>
    <rPh sb="76" eb="78">
      <t>カンテン</t>
    </rPh>
    <rPh sb="80" eb="83">
      <t>ロウキュウカ</t>
    </rPh>
    <rPh sb="90" eb="91">
      <t>オモ</t>
    </rPh>
    <rPh sb="95" eb="98">
      <t>タンネンド</t>
    </rPh>
    <rPh sb="99" eb="101">
      <t>シシュツ</t>
    </rPh>
    <rPh sb="102" eb="104">
      <t>シュウチュウ</t>
    </rPh>
    <rPh sb="110" eb="113">
      <t>ケイカクテキ</t>
    </rPh>
    <rPh sb="114" eb="116">
      <t>コウシン</t>
    </rPh>
    <rPh sb="117" eb="118">
      <t>オコナ</t>
    </rPh>
    <phoneticPr fontId="5"/>
  </si>
  <si>
    <t>当院の使命は、医療を通じて地域住民の生活を支えることである。今後は地域の人口の減少など情勢が急速に変化していくものと思われる、地域の他の医療機関とも密接に連携し、公立病院としてこれからも安定した医療提供ができるよう努力していく。</t>
    <rPh sb="0" eb="2">
      <t>トウイン</t>
    </rPh>
    <rPh sb="3" eb="5">
      <t>シメイ</t>
    </rPh>
    <rPh sb="7" eb="9">
      <t>イリョウ</t>
    </rPh>
    <rPh sb="10" eb="11">
      <t>ツウ</t>
    </rPh>
    <rPh sb="13" eb="15">
      <t>チイキ</t>
    </rPh>
    <rPh sb="15" eb="17">
      <t>ジュウミン</t>
    </rPh>
    <rPh sb="18" eb="20">
      <t>セイカツ</t>
    </rPh>
    <rPh sb="21" eb="22">
      <t>ササ</t>
    </rPh>
    <rPh sb="30" eb="32">
      <t>コンゴ</t>
    </rPh>
    <rPh sb="33" eb="35">
      <t>チイキ</t>
    </rPh>
    <rPh sb="36" eb="38">
      <t>ジンコウ</t>
    </rPh>
    <rPh sb="39" eb="41">
      <t>ゲンショウ</t>
    </rPh>
    <rPh sb="43" eb="45">
      <t>ジョウセイ</t>
    </rPh>
    <rPh sb="46" eb="48">
      <t>キュウソク</t>
    </rPh>
    <rPh sb="49" eb="51">
      <t>ヘンカ</t>
    </rPh>
    <rPh sb="58" eb="59">
      <t>オモ</t>
    </rPh>
    <rPh sb="63" eb="65">
      <t>チイキ</t>
    </rPh>
    <rPh sb="66" eb="67">
      <t>タ</t>
    </rPh>
    <rPh sb="68" eb="70">
      <t>イリョウ</t>
    </rPh>
    <rPh sb="70" eb="72">
      <t>キカン</t>
    </rPh>
    <rPh sb="74" eb="76">
      <t>ミッセツ</t>
    </rPh>
    <rPh sb="77" eb="79">
      <t>レンケイ</t>
    </rPh>
    <rPh sb="81" eb="83">
      <t>コウリツ</t>
    </rPh>
    <rPh sb="83" eb="85">
      <t>ビョウイン</t>
    </rPh>
    <rPh sb="93" eb="95">
      <t>アンテイ</t>
    </rPh>
    <rPh sb="97" eb="99">
      <t>イリョウ</t>
    </rPh>
    <rPh sb="99" eb="101">
      <t>テイキョウ</t>
    </rPh>
    <rPh sb="107" eb="109">
      <t>ドリョク</t>
    </rPh>
    <phoneticPr fontId="5"/>
  </si>
  <si>
    <r>
      <t>類似病院平均値と比較すると、②医業収支比率・③累積欠損金比率・④病床利用率・⑧材料費対医業収支比率については上位にある</t>
    </r>
    <r>
      <rPr>
        <sz val="11"/>
        <rFont val="ＭＳ ゴシック"/>
        <family val="3"/>
        <charset val="128"/>
      </rPr>
      <t>。しかし①経常収支比率・⑦職員給与費対医業収益比率は悪化の傾向にある。病床利用率や患者１人１日</t>
    </r>
    <r>
      <rPr>
        <sz val="11"/>
        <color theme="1"/>
        <rFont val="ＭＳ ゴシック"/>
        <family val="3"/>
        <charset val="128"/>
      </rPr>
      <t xml:space="preserve">当たり収益の確保以上に、職員給与費が膨らんでおり、平成２７年度に回復期リハビリテーション病棟の整備による人件費の増加や、高額機器の電子カルテシステムの導入費や委託料の増加等が経常収支比率を悪化させている。地域医療を提供していくうえで、人材の確保や機器の導入は欠かせないことからも、効率的な活用や配置を検討し収益を伸ばしていく努力が必要である。
</t>
    </r>
    <rPh sb="0" eb="2">
      <t>ルイジ</t>
    </rPh>
    <rPh sb="2" eb="4">
      <t>ビョウイン</t>
    </rPh>
    <rPh sb="4" eb="7">
      <t>ヘイキンチ</t>
    </rPh>
    <rPh sb="8" eb="10">
      <t>ヒカク</t>
    </rPh>
    <rPh sb="15" eb="17">
      <t>イギョウ</t>
    </rPh>
    <rPh sb="17" eb="19">
      <t>シュウシ</t>
    </rPh>
    <rPh sb="19" eb="21">
      <t>ヒリツ</t>
    </rPh>
    <rPh sb="23" eb="25">
      <t>ルイセキ</t>
    </rPh>
    <rPh sb="25" eb="28">
      <t>ケッソンキン</t>
    </rPh>
    <rPh sb="28" eb="30">
      <t>ヒリツ</t>
    </rPh>
    <rPh sb="32" eb="34">
      <t>ビョウショウ</t>
    </rPh>
    <rPh sb="34" eb="37">
      <t>リヨウリツ</t>
    </rPh>
    <rPh sb="39" eb="41">
      <t>ザイリョウ</t>
    </rPh>
    <rPh sb="41" eb="42">
      <t>ヒ</t>
    </rPh>
    <rPh sb="42" eb="43">
      <t>タイ</t>
    </rPh>
    <rPh sb="43" eb="45">
      <t>イギョウ</t>
    </rPh>
    <rPh sb="45" eb="47">
      <t>シュウシ</t>
    </rPh>
    <rPh sb="47" eb="49">
      <t>ヒリツ</t>
    </rPh>
    <rPh sb="54" eb="56">
      <t>ジョウイ</t>
    </rPh>
    <rPh sb="64" eb="66">
      <t>ケイジョウ</t>
    </rPh>
    <rPh sb="66" eb="68">
      <t>シュウシ</t>
    </rPh>
    <rPh sb="68" eb="70">
      <t>ヒリツ</t>
    </rPh>
    <rPh sb="72" eb="74">
      <t>ショクイン</t>
    </rPh>
    <rPh sb="74" eb="76">
      <t>キュウヨ</t>
    </rPh>
    <rPh sb="76" eb="77">
      <t>ヒ</t>
    </rPh>
    <rPh sb="77" eb="78">
      <t>タイ</t>
    </rPh>
    <rPh sb="78" eb="80">
      <t>イギョウ</t>
    </rPh>
    <rPh sb="85" eb="87">
      <t>アッカ</t>
    </rPh>
    <rPh sb="88" eb="90">
      <t>ケイコウ</t>
    </rPh>
    <rPh sb="94" eb="96">
      <t>ビョウショウ</t>
    </rPh>
    <rPh sb="96" eb="99">
      <t>リヨウリツ</t>
    </rPh>
    <rPh sb="100" eb="102">
      <t>カンジャ</t>
    </rPh>
    <rPh sb="102" eb="104">
      <t>ヒトリ</t>
    </rPh>
    <rPh sb="105" eb="106">
      <t>ヒ</t>
    </rPh>
    <rPh sb="106" eb="107">
      <t>ア</t>
    </rPh>
    <rPh sb="109" eb="111">
      <t>シュウエキ</t>
    </rPh>
    <rPh sb="112" eb="114">
      <t>カクホ</t>
    </rPh>
    <rPh sb="114" eb="116">
      <t>イジョウ</t>
    </rPh>
    <rPh sb="118" eb="120">
      <t>ショクイン</t>
    </rPh>
    <rPh sb="120" eb="122">
      <t>キュウヨ</t>
    </rPh>
    <rPh sb="122" eb="123">
      <t>ヒ</t>
    </rPh>
    <rPh sb="124" eb="125">
      <t>フク</t>
    </rPh>
    <rPh sb="131" eb="133">
      <t>ヘイセイ</t>
    </rPh>
    <rPh sb="135" eb="137">
      <t>ネンド</t>
    </rPh>
    <rPh sb="138" eb="140">
      <t>カイフク</t>
    </rPh>
    <rPh sb="140" eb="141">
      <t>キ</t>
    </rPh>
    <rPh sb="150" eb="152">
      <t>ビョウトウ</t>
    </rPh>
    <rPh sb="153" eb="155">
      <t>セイビ</t>
    </rPh>
    <rPh sb="158" eb="161">
      <t>ジンケンヒ</t>
    </rPh>
    <rPh sb="162" eb="164">
      <t>ゾウカ</t>
    </rPh>
    <rPh sb="183" eb="184">
      <t>ヒ</t>
    </rPh>
    <rPh sb="185" eb="188">
      <t>イタクリョウ</t>
    </rPh>
    <rPh sb="189" eb="191">
      <t>ゾウカ</t>
    </rPh>
    <rPh sb="191" eb="192">
      <t>トウ</t>
    </rPh>
    <rPh sb="193" eb="195">
      <t>ケイジョウ</t>
    </rPh>
    <rPh sb="195" eb="197">
      <t>シュウシ</t>
    </rPh>
    <rPh sb="197" eb="199">
      <t>ヒリツ</t>
    </rPh>
    <rPh sb="200" eb="202">
      <t>アッカ</t>
    </rPh>
    <rPh sb="208" eb="210">
      <t>チイキ</t>
    </rPh>
    <rPh sb="210" eb="212">
      <t>イリョウ</t>
    </rPh>
    <rPh sb="213" eb="215">
      <t>テイキョウ</t>
    </rPh>
    <rPh sb="223" eb="225">
      <t>ジンザイ</t>
    </rPh>
    <rPh sb="226" eb="228">
      <t>カクホ</t>
    </rPh>
    <rPh sb="229" eb="231">
      <t>キキ</t>
    </rPh>
    <rPh sb="232" eb="234">
      <t>ドウニュウ</t>
    </rPh>
    <rPh sb="235" eb="236">
      <t>カ</t>
    </rPh>
    <rPh sb="246" eb="248">
      <t>コウリツ</t>
    </rPh>
    <rPh sb="248" eb="249">
      <t>テキ</t>
    </rPh>
    <rPh sb="250" eb="252">
      <t>カツヨウ</t>
    </rPh>
    <rPh sb="253" eb="255">
      <t>ハイチ</t>
    </rPh>
    <rPh sb="256" eb="258">
      <t>ケントウ</t>
    </rPh>
    <rPh sb="259" eb="261">
      <t>シュウエキ</t>
    </rPh>
    <rPh sb="262" eb="263">
      <t>ノ</t>
    </rPh>
    <rPh sb="268" eb="270">
      <t>ドリョク</t>
    </rPh>
    <rPh sb="271" eb="27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</si>
</sst>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2">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quotePrefix="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1" fillId="0" borderId="5" xfId="1" quotePrefix="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79.8</c:v>
                </c:pt>
                <c:pt idx="1">
                  <c:v>82.4</c:v>
                </c:pt>
                <c:pt idx="2">
                  <c:v>84.2</c:v>
                </c:pt>
                <c:pt idx="3">
                  <c:v>83.4</c:v>
                </c:pt>
                <c:pt idx="4">
                  <c:v>85.9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1982080"/>
        <c:axId val="720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1982080"/>
        <c:axId val="72000640"/>
      </c:lineChart>
      <c:dateAx>
        <c:axId val="71982080"/>
        <c:scaling>
          <c:orientation val="minMax"/>
        </c:scaling>
        <c:delete val="1"/>
        <c:axPos val="b"/>
        <c:numFmt formatCode="ge" sourceLinked="1"/>
        <c:majorTickMark val="none"/>
        <c:minorTickMark val="none"/>
        <c:tickLblPos val="none"/>
        <c:crossAx val="72000640"/>
        <c:crosses val="autoZero"/>
        <c:auto val="1"/>
        <c:lblOffset val="100"/>
        <c:baseTimeUnit val="years"/>
      </c:dateAx>
      <c:valAx>
        <c:axId val="7200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98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8200</c:v>
                </c:pt>
                <c:pt idx="1">
                  <c:v>8416</c:v>
                </c:pt>
                <c:pt idx="2">
                  <c:v>8934</c:v>
                </c:pt>
                <c:pt idx="3">
                  <c:v>9633</c:v>
                </c:pt>
                <c:pt idx="4">
                  <c:v>9711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135616"/>
        <c:axId val="931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135616"/>
        <c:axId val="93137536"/>
      </c:lineChart>
      <c:dateAx>
        <c:axId val="93135616"/>
        <c:scaling>
          <c:orientation val="minMax"/>
        </c:scaling>
        <c:delete val="1"/>
        <c:axPos val="b"/>
        <c:numFmt formatCode="ge" sourceLinked="1"/>
        <c:majorTickMark val="none"/>
        <c:minorTickMark val="none"/>
        <c:tickLblPos val="none"/>
        <c:crossAx val="93137536"/>
        <c:crosses val="autoZero"/>
        <c:auto val="1"/>
        <c:lblOffset val="100"/>
        <c:baseTimeUnit val="years"/>
      </c:dateAx>
      <c:valAx>
        <c:axId val="9313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13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29384</c:v>
                </c:pt>
                <c:pt idx="1">
                  <c:v>30316</c:v>
                </c:pt>
                <c:pt idx="2">
                  <c:v>32207</c:v>
                </c:pt>
                <c:pt idx="3">
                  <c:v>33617</c:v>
                </c:pt>
                <c:pt idx="4">
                  <c:v>33040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224960"/>
        <c:axId val="932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224960"/>
        <c:axId val="93226880"/>
      </c:lineChart>
      <c:dateAx>
        <c:axId val="93224960"/>
        <c:scaling>
          <c:orientation val="minMax"/>
        </c:scaling>
        <c:delete val="1"/>
        <c:axPos val="b"/>
        <c:numFmt formatCode="ge" sourceLinked="1"/>
        <c:majorTickMark val="none"/>
        <c:minorTickMark val="none"/>
        <c:tickLblPos val="none"/>
        <c:crossAx val="93226880"/>
        <c:crosses val="autoZero"/>
        <c:auto val="1"/>
        <c:lblOffset val="100"/>
        <c:baseTimeUnit val="years"/>
      </c:dateAx>
      <c:valAx>
        <c:axId val="9322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22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33.299999999999997</c:v>
                </c:pt>
                <c:pt idx="1">
                  <c:v>36.200000000000003</c:v>
                </c:pt>
                <c:pt idx="2">
                  <c:v>40.299999999999997</c:v>
                </c:pt>
                <c:pt idx="3">
                  <c:v>45.2</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2529408"/>
        <c:axId val="724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2529408"/>
        <c:axId val="72487680"/>
      </c:lineChart>
      <c:dateAx>
        <c:axId val="72529408"/>
        <c:scaling>
          <c:orientation val="minMax"/>
        </c:scaling>
        <c:delete val="1"/>
        <c:axPos val="b"/>
        <c:numFmt formatCode="ge" sourceLinked="1"/>
        <c:majorTickMark val="none"/>
        <c:minorTickMark val="none"/>
        <c:tickLblPos val="none"/>
        <c:crossAx val="72487680"/>
        <c:crosses val="autoZero"/>
        <c:auto val="1"/>
        <c:lblOffset val="100"/>
        <c:baseTimeUnit val="years"/>
      </c:dateAx>
      <c:valAx>
        <c:axId val="7248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52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88.9</c:v>
                </c:pt>
                <c:pt idx="1">
                  <c:v>92.3</c:v>
                </c:pt>
                <c:pt idx="2">
                  <c:v>89.5</c:v>
                </c:pt>
                <c:pt idx="3">
                  <c:v>87.9</c:v>
                </c:pt>
                <c:pt idx="4">
                  <c:v>85.5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2895488"/>
        <c:axId val="724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2895488"/>
        <c:axId val="72433664"/>
      </c:lineChart>
      <c:dateAx>
        <c:axId val="92895488"/>
        <c:scaling>
          <c:orientation val="minMax"/>
        </c:scaling>
        <c:delete val="1"/>
        <c:axPos val="b"/>
        <c:numFmt formatCode="ge" sourceLinked="1"/>
        <c:majorTickMark val="none"/>
        <c:minorTickMark val="none"/>
        <c:tickLblPos val="none"/>
        <c:crossAx val="72433664"/>
        <c:crosses val="autoZero"/>
        <c:auto val="1"/>
        <c:lblOffset val="100"/>
        <c:baseTimeUnit val="years"/>
      </c:dateAx>
      <c:valAx>
        <c:axId val="7243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9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36"/>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93.9</c:v>
                </c:pt>
                <c:pt idx="1">
                  <c:v>95.8</c:v>
                </c:pt>
                <c:pt idx="2">
                  <c:v>96.8</c:v>
                </c:pt>
                <c:pt idx="3">
                  <c:v>94.7</c:v>
                </c:pt>
                <c:pt idx="4">
                  <c:v>95.3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2450432"/>
        <c:axId val="724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2450432"/>
        <c:axId val="72452352"/>
      </c:lineChart>
      <c:dateAx>
        <c:axId val="72450432"/>
        <c:scaling>
          <c:orientation val="minMax"/>
        </c:scaling>
        <c:delete val="1"/>
        <c:axPos val="b"/>
        <c:numFmt formatCode="ge" sourceLinked="1"/>
        <c:majorTickMark val="none"/>
        <c:minorTickMark val="none"/>
        <c:tickLblPos val="none"/>
        <c:crossAx val="72452352"/>
        <c:crosses val="autoZero"/>
        <c:auto val="1"/>
        <c:lblOffset val="100"/>
        <c:baseTimeUnit val="years"/>
      </c:dateAx>
      <c:valAx>
        <c:axId val="7245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245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
          <c:y val="0"/>
        </c:manualLayout>
      </c:layout>
      <c:overlay val="1"/>
      <c:spPr>
        <a:noFill/>
      </c:spPr>
    </c:title>
    <c:autoTitleDeleted val="0"/>
    <c:plotArea>
      <c:layout>
        <c:manualLayout>
          <c:layoutTarget val="inner"/>
          <c:xMode val="edge"/>
          <c:yMode val="edge"/>
          <c:x val="0.13571078794054786"/>
          <c:y val="0.15806945669028463"/>
          <c:w val="0.834350720574079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34.9</c:v>
                </c:pt>
                <c:pt idx="1">
                  <c:v>35.9</c:v>
                </c:pt>
                <c:pt idx="2">
                  <c:v>48.5</c:v>
                </c:pt>
                <c:pt idx="3">
                  <c:v>51.1</c:v>
                </c:pt>
                <c:pt idx="4">
                  <c:v>55.8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2551808"/>
        <c:axId val="725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2551808"/>
        <c:axId val="72553600"/>
      </c:lineChart>
      <c:dateAx>
        <c:axId val="72551808"/>
        <c:scaling>
          <c:orientation val="minMax"/>
        </c:scaling>
        <c:delete val="1"/>
        <c:axPos val="b"/>
        <c:numFmt formatCode="ge" sourceLinked="1"/>
        <c:majorTickMark val="none"/>
        <c:minorTickMark val="none"/>
        <c:tickLblPos val="none"/>
        <c:crossAx val="72553600"/>
        <c:crosses val="autoZero"/>
        <c:auto val="1"/>
        <c:lblOffset val="100"/>
        <c:baseTimeUnit val="years"/>
      </c:dateAx>
      <c:valAx>
        <c:axId val="7255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55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2905633802816904"/>
          <c:y val="0.1580694566902846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41.9</c:v>
                </c:pt>
                <c:pt idx="1">
                  <c:v>41.6</c:v>
                </c:pt>
                <c:pt idx="2">
                  <c:v>66.900000000000006</c:v>
                </c:pt>
                <c:pt idx="3">
                  <c:v>65.3</c:v>
                </c:pt>
                <c:pt idx="4">
                  <c:v>72.8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3121152"/>
        <c:axId val="931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3121152"/>
        <c:axId val="93120384"/>
      </c:lineChart>
      <c:dateAx>
        <c:axId val="93121152"/>
        <c:scaling>
          <c:orientation val="minMax"/>
        </c:scaling>
        <c:delete val="1"/>
        <c:axPos val="b"/>
        <c:numFmt formatCode="ge" sourceLinked="1"/>
        <c:majorTickMark val="none"/>
        <c:minorTickMark val="none"/>
        <c:tickLblPos val="none"/>
        <c:crossAx val="93120384"/>
        <c:crosses val="autoZero"/>
        <c:auto val="1"/>
        <c:lblOffset val="100"/>
        <c:baseTimeUnit val="years"/>
      </c:dateAx>
      <c:valAx>
        <c:axId val="9312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12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01"/>
          <c:y val="0"/>
        </c:manualLayout>
      </c:layout>
      <c:overlay val="1"/>
      <c:spPr>
        <a:noFill/>
      </c:spPr>
    </c:title>
    <c:autoTitleDeleted val="0"/>
    <c:plotArea>
      <c:layout>
        <c:manualLayout>
          <c:layoutTarget val="inner"/>
          <c:xMode val="edge"/>
          <c:yMode val="edge"/>
          <c:x val="0.13135856807511725"/>
          <c:y val="0.15806945669028463"/>
          <c:w val="0.8345498826291086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30831523</c:v>
                </c:pt>
                <c:pt idx="1">
                  <c:v>32632111</c:v>
                </c:pt>
                <c:pt idx="2">
                  <c:v>33316523</c:v>
                </c:pt>
                <c:pt idx="3">
                  <c:v>36897749</c:v>
                </c:pt>
                <c:pt idx="4">
                  <c:v>37256111</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3061888"/>
        <c:axId val="930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3061888"/>
        <c:axId val="93063808"/>
      </c:lineChart>
      <c:dateAx>
        <c:axId val="93061888"/>
        <c:scaling>
          <c:orientation val="minMax"/>
        </c:scaling>
        <c:delete val="1"/>
        <c:axPos val="b"/>
        <c:numFmt formatCode="ge" sourceLinked="1"/>
        <c:majorTickMark val="none"/>
        <c:minorTickMark val="none"/>
        <c:tickLblPos val="none"/>
        <c:crossAx val="93063808"/>
        <c:crosses val="autoZero"/>
        <c:auto val="1"/>
        <c:lblOffset val="100"/>
        <c:baseTimeUnit val="years"/>
      </c:dateAx>
      <c:valAx>
        <c:axId val="9306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0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2"/>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18.8</c:v>
                </c:pt>
                <c:pt idx="1">
                  <c:v>18.5</c:v>
                </c:pt>
                <c:pt idx="2">
                  <c:v>18.600000000000001</c:v>
                </c:pt>
                <c:pt idx="3">
                  <c:v>17.8</c:v>
                </c:pt>
                <c:pt idx="4">
                  <c:v>17.8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024640"/>
        <c:axId val="930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024640"/>
        <c:axId val="93026176"/>
      </c:lineChart>
      <c:dateAx>
        <c:axId val="93024640"/>
        <c:scaling>
          <c:orientation val="minMax"/>
        </c:scaling>
        <c:delete val="1"/>
        <c:axPos val="b"/>
        <c:numFmt formatCode="ge" sourceLinked="1"/>
        <c:majorTickMark val="none"/>
        <c:minorTickMark val="none"/>
        <c:tickLblPos val="none"/>
        <c:crossAx val="93026176"/>
        <c:crosses val="autoZero"/>
        <c:auto val="1"/>
        <c:lblOffset val="100"/>
        <c:baseTimeUnit val="years"/>
      </c:dateAx>
      <c:valAx>
        <c:axId val="9302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2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65</c:v>
                </c:pt>
                <c:pt idx="1">
                  <c:v>61.4</c:v>
                </c:pt>
                <c:pt idx="2">
                  <c:v>63</c:v>
                </c:pt>
                <c:pt idx="3">
                  <c:v>65.400000000000006</c:v>
                </c:pt>
                <c:pt idx="4">
                  <c:v>66.900000000000006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141632"/>
        <c:axId val="931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141632"/>
        <c:axId val="93140864"/>
      </c:lineChart>
      <c:dateAx>
        <c:axId val="93141632"/>
        <c:scaling>
          <c:orientation val="minMax"/>
        </c:scaling>
        <c:delete val="1"/>
        <c:axPos val="b"/>
        <c:numFmt formatCode="ge" sourceLinked="1"/>
        <c:majorTickMark val="none"/>
        <c:minorTickMark val="none"/>
        <c:tickLblPos val="none"/>
        <c:crossAx val="93140864"/>
        <c:crosses val="autoZero"/>
        <c:auto val="1"/>
        <c:lblOffset val="100"/>
        <c:baseTimeUnit val="years"/>
      </c:dateAx>
      <c:valAx>
        <c:axId val="9314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14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Y1" zoomScaleNormal="100" zoomScaleSheetLayoutView="70" workbookViewId="0">
      <selection activeCell="NJ49" sqref="NJ49:NX6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3" t="str">
        <f>データ!H6</f>
        <v>大分県豊後大野市　豊後大野市民病院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4"/>
      <c r="AU7" s="132" t="s">
        <v>2</v>
      </c>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4"/>
      <c r="CN7" s="132" t="s">
        <v>3</v>
      </c>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4"/>
      <c r="EG7" s="132" t="s">
        <v>4</v>
      </c>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4"/>
      <c r="FZ7" s="132" t="s">
        <v>5</v>
      </c>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4"/>
      <c r="ID7" s="132" t="s">
        <v>6</v>
      </c>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4"/>
      <c r="JW7" s="132" t="s">
        <v>7</v>
      </c>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4"/>
      <c r="LP7" s="132" t="s">
        <v>8</v>
      </c>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4"/>
      <c r="NI7" s="4"/>
      <c r="NJ7" s="7" t="s">
        <v>9</v>
      </c>
      <c r="NK7" s="8"/>
      <c r="NL7" s="8"/>
      <c r="NM7" s="8"/>
      <c r="NN7" s="8"/>
      <c r="NO7" s="8"/>
      <c r="NP7" s="8"/>
      <c r="NQ7" s="8"/>
      <c r="NR7" s="8"/>
      <c r="NS7" s="8"/>
      <c r="NT7" s="8"/>
      <c r="NU7" s="8"/>
      <c r="NV7" s="8"/>
      <c r="NW7" s="9"/>
      <c r="NX7" s="4"/>
    </row>
    <row r="8" spans="1:388" ht="18.75" customHeight="1" x14ac:dyDescent="0.15">
      <c r="A8" s="2"/>
      <c r="B8" s="127" t="str">
        <f>データ!K6</f>
        <v>条例全部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100床以上～200床未満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39" t="s">
        <v>143</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14">
        <f>データ!Y6</f>
        <v>156</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データ!Z6</f>
        <v>39</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データ!AA6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4"/>
      <c r="NJ8" s="137" t="s">
        <v>10</v>
      </c>
      <c r="NK8" s="138"/>
      <c r="NL8" s="10" t="s">
        <v>11</v>
      </c>
      <c r="NM8" s="11"/>
      <c r="NN8" s="11"/>
      <c r="NO8" s="11"/>
      <c r="NP8" s="11"/>
      <c r="NQ8" s="11"/>
      <c r="NR8" s="11"/>
      <c r="NS8" s="11"/>
      <c r="NT8" s="11"/>
      <c r="NU8" s="11"/>
      <c r="NV8" s="11"/>
      <c r="NW8" s="12"/>
      <c r="NX8" s="4"/>
    </row>
    <row r="9" spans="1:388"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4"/>
      <c r="AU9" s="132" t="s">
        <v>13</v>
      </c>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4"/>
      <c r="CN9" s="132" t="s">
        <v>14</v>
      </c>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4"/>
      <c r="EG9" s="132" t="s">
        <v>15</v>
      </c>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4"/>
      <c r="FZ9" s="132" t="s">
        <v>16</v>
      </c>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4"/>
      <c r="ID9" s="132" t="s">
        <v>17</v>
      </c>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4"/>
      <c r="JW9" s="132" t="s">
        <v>18</v>
      </c>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4"/>
      <c r="LP9" s="132" t="s">
        <v>19</v>
      </c>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4"/>
      <c r="NI9" s="4"/>
      <c r="NJ9" s="135" t="s">
        <v>20</v>
      </c>
      <c r="NK9" s="136"/>
      <c r="NL9" s="13" t="s">
        <v>21</v>
      </c>
      <c r="NM9" s="14"/>
      <c r="NN9" s="14"/>
      <c r="NO9" s="14"/>
      <c r="NP9" s="14"/>
      <c r="NQ9" s="14"/>
      <c r="NR9" s="14"/>
      <c r="NS9" s="14"/>
      <c r="NT9" s="14"/>
      <c r="NU9" s="15"/>
      <c r="NV9" s="15"/>
      <c r="NW9" s="16"/>
      <c r="NX9" s="4"/>
    </row>
    <row r="10" spans="1:388" ht="18.75" customHeight="1" x14ac:dyDescent="0.15">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14">
        <f>データ!Q6</f>
        <v>22</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27" t="str">
        <f>データ!R6</f>
        <v>-</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ド 透 訓</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救 臨 感 へ 災</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14" t="str">
        <f>データ!AB6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データ!AC6</f>
        <v>4</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データ!AD6</f>
        <v>199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0" t="s">
        <v>22</v>
      </c>
      <c r="NK10" s="131"/>
      <c r="NL10" s="17" t="s">
        <v>23</v>
      </c>
      <c r="NM10" s="18"/>
      <c r="NN10" s="18"/>
      <c r="NO10" s="18"/>
      <c r="NP10" s="18"/>
      <c r="NQ10" s="18"/>
      <c r="NR10" s="18"/>
      <c r="NS10" s="18"/>
      <c r="NT10" s="18"/>
      <c r="NU10" s="18"/>
      <c r="NV10" s="18"/>
      <c r="NW10" s="19"/>
      <c r="NX10" s="4"/>
    </row>
    <row r="11" spans="1:388" ht="18.75" customHeight="1" x14ac:dyDescent="0.15">
      <c r="A11" s="2"/>
      <c r="B11" s="132" t="s">
        <v>24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c r="AU11" s="132" t="s">
        <v>25</v>
      </c>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4"/>
      <c r="CN11" s="132" t="s">
        <v>26</v>
      </c>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4"/>
      <c r="EG11" s="132" t="s">
        <v>27</v>
      </c>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4"/>
      <c r="ID11" s="132" t="s">
        <v>28</v>
      </c>
      <c r="IE11" s="133"/>
      <c r="IF11" s="133"/>
      <c r="IG11" s="133"/>
      <c r="IH11" s="133"/>
      <c r="II11" s="133"/>
      <c r="IJ11" s="133"/>
      <c r="IK11" s="133"/>
      <c r="IL11" s="133"/>
      <c r="IM11" s="133"/>
      <c r="IN11" s="133"/>
      <c r="IO11" s="133"/>
      <c r="IP11" s="133"/>
      <c r="IQ11" s="133"/>
      <c r="IR11" s="133"/>
      <c r="IS11" s="133"/>
      <c r="IT11" s="133"/>
      <c r="IU11" s="133"/>
      <c r="IV11" s="133"/>
      <c r="IW11" s="133"/>
      <c r="IX11" s="133"/>
      <c r="IY11" s="133"/>
      <c r="IZ11" s="133"/>
      <c r="JA11" s="133"/>
      <c r="JB11" s="133"/>
      <c r="JC11" s="133"/>
      <c r="JD11" s="133"/>
      <c r="JE11" s="133"/>
      <c r="JF11" s="133"/>
      <c r="JG11" s="133"/>
      <c r="JH11" s="133"/>
      <c r="JI11" s="133"/>
      <c r="JJ11" s="133"/>
      <c r="JK11" s="133"/>
      <c r="JL11" s="133"/>
      <c r="JM11" s="133"/>
      <c r="JN11" s="133"/>
      <c r="JO11" s="133"/>
      <c r="JP11" s="133"/>
      <c r="JQ11" s="133"/>
      <c r="JR11" s="133"/>
      <c r="JS11" s="133"/>
      <c r="JT11" s="133"/>
      <c r="JU11" s="133"/>
      <c r="JV11" s="134"/>
      <c r="JW11" s="132" t="s">
        <v>29</v>
      </c>
      <c r="JX11" s="133"/>
      <c r="JY11" s="133"/>
      <c r="JZ11" s="133"/>
      <c r="KA11" s="133"/>
      <c r="KB11" s="133"/>
      <c r="KC11" s="133"/>
      <c r="KD11" s="133"/>
      <c r="KE11" s="133"/>
      <c r="KF11" s="133"/>
      <c r="KG11" s="133"/>
      <c r="KH11" s="133"/>
      <c r="KI11" s="133"/>
      <c r="KJ11" s="133"/>
      <c r="KK11" s="133"/>
      <c r="KL11" s="133"/>
      <c r="KM11" s="133"/>
      <c r="KN11" s="133"/>
      <c r="KO11" s="133"/>
      <c r="KP11" s="133"/>
      <c r="KQ11" s="133"/>
      <c r="KR11" s="133"/>
      <c r="KS11" s="133"/>
      <c r="KT11" s="133"/>
      <c r="KU11" s="133"/>
      <c r="KV11" s="133"/>
      <c r="KW11" s="133"/>
      <c r="KX11" s="133"/>
      <c r="KY11" s="133"/>
      <c r="KZ11" s="133"/>
      <c r="LA11" s="133"/>
      <c r="LB11" s="133"/>
      <c r="LC11" s="133"/>
      <c r="LD11" s="133"/>
      <c r="LE11" s="133"/>
      <c r="LF11" s="133"/>
      <c r="LG11" s="133"/>
      <c r="LH11" s="133"/>
      <c r="LI11" s="133"/>
      <c r="LJ11" s="133"/>
      <c r="LK11" s="133"/>
      <c r="LL11" s="133"/>
      <c r="LM11" s="133"/>
      <c r="LN11" s="133"/>
      <c r="LO11" s="134"/>
      <c r="LP11" s="132" t="s">
        <v>30</v>
      </c>
      <c r="LQ11" s="133"/>
      <c r="LR11" s="133"/>
      <c r="LS11" s="133"/>
      <c r="LT11" s="133"/>
      <c r="LU11" s="133"/>
      <c r="LV11" s="133"/>
      <c r="LW11" s="133"/>
      <c r="LX11" s="133"/>
      <c r="LY11" s="133"/>
      <c r="LZ11" s="133"/>
      <c r="MA11" s="133"/>
      <c r="MB11" s="133"/>
      <c r="MC11" s="133"/>
      <c r="MD11" s="133"/>
      <c r="ME11" s="133"/>
      <c r="MF11" s="133"/>
      <c r="MG11" s="133"/>
      <c r="MH11" s="133"/>
      <c r="MI11" s="133"/>
      <c r="MJ11" s="133"/>
      <c r="MK11" s="133"/>
      <c r="ML11" s="133"/>
      <c r="MM11" s="133"/>
      <c r="MN11" s="133"/>
      <c r="MO11" s="133"/>
      <c r="MP11" s="133"/>
      <c r="MQ11" s="133"/>
      <c r="MR11" s="133"/>
      <c r="MS11" s="133"/>
      <c r="MT11" s="133"/>
      <c r="MU11" s="133"/>
      <c r="MV11" s="133"/>
      <c r="MW11" s="133"/>
      <c r="MX11" s="133"/>
      <c r="MY11" s="133"/>
      <c r="MZ11" s="133"/>
      <c r="NA11" s="133"/>
      <c r="NB11" s="133"/>
      <c r="NC11" s="133"/>
      <c r="ND11" s="133"/>
      <c r="NE11" s="133"/>
      <c r="NF11" s="133"/>
      <c r="NG11" s="133"/>
      <c r="NH11" s="134"/>
      <c r="NI11" s="20"/>
      <c r="NJ11" s="4"/>
      <c r="NK11" s="4"/>
      <c r="NL11" s="4"/>
      <c r="NM11" s="4"/>
      <c r="NN11" s="4"/>
      <c r="NO11" s="4"/>
      <c r="NP11" s="4"/>
      <c r="NQ11" s="4"/>
      <c r="NR11" s="4"/>
      <c r="NS11" s="4"/>
      <c r="NT11" s="4"/>
      <c r="NU11" s="4"/>
      <c r="NV11" s="4"/>
      <c r="NW11" s="4"/>
      <c r="NX11" s="4"/>
    </row>
    <row r="12" spans="1:388" ht="18.75" customHeight="1" x14ac:dyDescent="0.15">
      <c r="A12" s="2"/>
      <c r="B12" s="114">
        <f>データ!U6</f>
        <v>37505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17072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27" t="str">
        <f>データ!W6</f>
        <v>非該当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１０：１</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ID12" s="114">
        <f>データ!AE6</f>
        <v>156</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データ!AF6</f>
        <v>39</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データ!AG6</f>
        <v>195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20"/>
      <c r="NJ12" s="4"/>
      <c r="NK12" s="4"/>
      <c r="NL12" s="4"/>
      <c r="NM12" s="4"/>
      <c r="NN12" s="4"/>
      <c r="NO12" s="4"/>
      <c r="NP12" s="4"/>
      <c r="NQ12" s="4"/>
      <c r="NR12" s="4"/>
      <c r="NS12" s="4"/>
      <c r="NT12" s="4"/>
      <c r="NU12" s="4"/>
      <c r="NV12" s="4"/>
      <c r="NW12" s="4"/>
      <c r="NX12" s="4"/>
    </row>
    <row r="13" spans="1:388" ht="17.25" customHeight="1" x14ac:dyDescent="0.2">
      <c r="A13" s="2"/>
      <c r="B13" s="117" t="s">
        <v>31</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20"/>
      <c r="NJ13" s="21"/>
      <c r="NK13" s="21"/>
      <c r="NL13" s="21"/>
      <c r="NM13" s="21"/>
      <c r="NN13" s="21"/>
      <c r="NO13" s="21"/>
      <c r="NP13" s="21"/>
      <c r="NQ13" s="21"/>
      <c r="NR13" s="21"/>
      <c r="NS13" s="21"/>
      <c r="NT13" s="21"/>
      <c r="NU13" s="21"/>
      <c r="NV13" s="21"/>
      <c r="NW13" s="21"/>
      <c r="NX13" s="21"/>
    </row>
    <row r="14" spans="1:388" ht="17.25" customHeight="1" x14ac:dyDescent="0.15">
      <c r="A14" s="2"/>
      <c r="B14" s="117" t="s">
        <v>32</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20"/>
      <c r="NJ14" s="112" t="s">
        <v>33</v>
      </c>
      <c r="NK14" s="112"/>
      <c r="NL14" s="112"/>
      <c r="NM14" s="112"/>
      <c r="NN14" s="112"/>
      <c r="NO14" s="112"/>
      <c r="NP14" s="112"/>
      <c r="NQ14" s="112"/>
      <c r="NR14" s="112"/>
      <c r="NS14" s="112"/>
      <c r="NT14" s="112"/>
      <c r="NU14" s="112"/>
      <c r="NV14" s="112"/>
      <c r="NW14" s="112"/>
      <c r="NX14" s="11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3"/>
      <c r="NK15" s="113"/>
      <c r="NL15" s="113"/>
      <c r="NM15" s="113"/>
      <c r="NN15" s="113"/>
      <c r="NO15" s="113"/>
      <c r="NP15" s="113"/>
      <c r="NQ15" s="113"/>
      <c r="NR15" s="113"/>
      <c r="NS15" s="113"/>
      <c r="NT15" s="113"/>
      <c r="NU15" s="113"/>
      <c r="NV15" s="113"/>
      <c r="NW15" s="113"/>
      <c r="NX15" s="113"/>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8" t="s">
        <v>144</v>
      </c>
      <c r="NK16" s="119"/>
      <c r="NL16" s="119"/>
      <c r="NM16" s="119"/>
      <c r="NN16" s="119"/>
      <c r="NO16" s="119"/>
      <c r="NP16" s="119"/>
      <c r="NQ16" s="119"/>
      <c r="NR16" s="119"/>
      <c r="NS16" s="119"/>
      <c r="NT16" s="119"/>
      <c r="NU16" s="119"/>
      <c r="NV16" s="119"/>
      <c r="NW16" s="119"/>
      <c r="NX16" s="120"/>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1"/>
      <c r="NK17" s="122"/>
      <c r="NL17" s="122"/>
      <c r="NM17" s="122"/>
      <c r="NN17" s="122"/>
      <c r="NO17" s="122"/>
      <c r="NP17" s="122"/>
      <c r="NQ17" s="122"/>
      <c r="NR17" s="122"/>
      <c r="NS17" s="122"/>
      <c r="NT17" s="122"/>
      <c r="NU17" s="122"/>
      <c r="NV17" s="122"/>
      <c r="NW17" s="122"/>
      <c r="NX17" s="123"/>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1"/>
      <c r="NK18" s="122"/>
      <c r="NL18" s="122"/>
      <c r="NM18" s="122"/>
      <c r="NN18" s="122"/>
      <c r="NO18" s="122"/>
      <c r="NP18" s="122"/>
      <c r="NQ18" s="122"/>
      <c r="NR18" s="122"/>
      <c r="NS18" s="122"/>
      <c r="NT18" s="122"/>
      <c r="NU18" s="122"/>
      <c r="NV18" s="122"/>
      <c r="NW18" s="122"/>
      <c r="NX18" s="123"/>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1"/>
      <c r="NK19" s="122"/>
      <c r="NL19" s="122"/>
      <c r="NM19" s="122"/>
      <c r="NN19" s="122"/>
      <c r="NO19" s="122"/>
      <c r="NP19" s="122"/>
      <c r="NQ19" s="122"/>
      <c r="NR19" s="122"/>
      <c r="NS19" s="122"/>
      <c r="NT19" s="122"/>
      <c r="NU19" s="122"/>
      <c r="NV19" s="122"/>
      <c r="NW19" s="122"/>
      <c r="NX19" s="123"/>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1"/>
      <c r="NK20" s="122"/>
      <c r="NL20" s="122"/>
      <c r="NM20" s="122"/>
      <c r="NN20" s="122"/>
      <c r="NO20" s="122"/>
      <c r="NP20" s="122"/>
      <c r="NQ20" s="122"/>
      <c r="NR20" s="122"/>
      <c r="NS20" s="122"/>
      <c r="NT20" s="122"/>
      <c r="NU20" s="122"/>
      <c r="NV20" s="122"/>
      <c r="NW20" s="122"/>
      <c r="NX20" s="123"/>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1"/>
      <c r="NK21" s="122"/>
      <c r="NL21" s="122"/>
      <c r="NM21" s="122"/>
      <c r="NN21" s="122"/>
      <c r="NO21" s="122"/>
      <c r="NP21" s="122"/>
      <c r="NQ21" s="122"/>
      <c r="NR21" s="122"/>
      <c r="NS21" s="122"/>
      <c r="NT21" s="122"/>
      <c r="NU21" s="122"/>
      <c r="NV21" s="122"/>
      <c r="NW21" s="122"/>
      <c r="NX21" s="123"/>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1"/>
      <c r="NK22" s="122"/>
      <c r="NL22" s="122"/>
      <c r="NM22" s="122"/>
      <c r="NN22" s="122"/>
      <c r="NO22" s="122"/>
      <c r="NP22" s="122"/>
      <c r="NQ22" s="122"/>
      <c r="NR22" s="122"/>
      <c r="NS22" s="122"/>
      <c r="NT22" s="122"/>
      <c r="NU22" s="122"/>
      <c r="NV22" s="122"/>
      <c r="NW22" s="122"/>
      <c r="NX22" s="123"/>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1"/>
      <c r="NK23" s="122"/>
      <c r="NL23" s="122"/>
      <c r="NM23" s="122"/>
      <c r="NN23" s="122"/>
      <c r="NO23" s="122"/>
      <c r="NP23" s="122"/>
      <c r="NQ23" s="122"/>
      <c r="NR23" s="122"/>
      <c r="NS23" s="122"/>
      <c r="NT23" s="122"/>
      <c r="NU23" s="122"/>
      <c r="NV23" s="122"/>
      <c r="NW23" s="122"/>
      <c r="NX23" s="123"/>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1"/>
      <c r="NK24" s="122"/>
      <c r="NL24" s="122"/>
      <c r="NM24" s="122"/>
      <c r="NN24" s="122"/>
      <c r="NO24" s="122"/>
      <c r="NP24" s="122"/>
      <c r="NQ24" s="122"/>
      <c r="NR24" s="122"/>
      <c r="NS24" s="122"/>
      <c r="NT24" s="122"/>
      <c r="NU24" s="122"/>
      <c r="NV24" s="122"/>
      <c r="NW24" s="122"/>
      <c r="NX24" s="123"/>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4"/>
      <c r="NK25" s="125"/>
      <c r="NL25" s="125"/>
      <c r="NM25" s="125"/>
      <c r="NN25" s="125"/>
      <c r="NO25" s="125"/>
      <c r="NP25" s="125"/>
      <c r="NQ25" s="125"/>
      <c r="NR25" s="125"/>
      <c r="NS25" s="125"/>
      <c r="NT25" s="125"/>
      <c r="NU25" s="125"/>
      <c r="NV25" s="125"/>
      <c r="NW25" s="125"/>
      <c r="NX25" s="126"/>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2" t="s">
        <v>35</v>
      </c>
      <c r="NK26" s="112"/>
      <c r="NL26" s="112"/>
      <c r="NM26" s="112"/>
      <c r="NN26" s="112"/>
      <c r="NO26" s="112"/>
      <c r="NP26" s="112"/>
      <c r="NQ26" s="112"/>
      <c r="NR26" s="112"/>
      <c r="NS26" s="112"/>
      <c r="NT26" s="112"/>
      <c r="NU26" s="112"/>
      <c r="NV26" s="112"/>
      <c r="NW26" s="112"/>
      <c r="NX26" s="112"/>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3"/>
      <c r="NK27" s="113"/>
      <c r="NL27" s="113"/>
      <c r="NM27" s="113"/>
      <c r="NN27" s="113"/>
      <c r="NO27" s="113"/>
      <c r="NP27" s="113"/>
      <c r="NQ27" s="113"/>
      <c r="NR27" s="113"/>
      <c r="NS27" s="113"/>
      <c r="NT27" s="113"/>
      <c r="NU27" s="113"/>
      <c r="NV27" s="113"/>
      <c r="NW27" s="113"/>
      <c r="NX27" s="113"/>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9">
        <f>データ!$B$11</f>
        <v>40909</v>
      </c>
      <c r="Q32" s="110"/>
      <c r="R32" s="110"/>
      <c r="S32" s="110"/>
      <c r="T32" s="110"/>
      <c r="U32" s="110"/>
      <c r="V32" s="110"/>
      <c r="W32" s="110"/>
      <c r="X32" s="110"/>
      <c r="Y32" s="110"/>
      <c r="Z32" s="110"/>
      <c r="AA32" s="110"/>
      <c r="AB32" s="110"/>
      <c r="AC32" s="110"/>
      <c r="AD32" s="111"/>
      <c r="AE32" s="109">
        <f>データ!$C$11</f>
        <v>41275</v>
      </c>
      <c r="AF32" s="110"/>
      <c r="AG32" s="110"/>
      <c r="AH32" s="110"/>
      <c r="AI32" s="110"/>
      <c r="AJ32" s="110"/>
      <c r="AK32" s="110"/>
      <c r="AL32" s="110"/>
      <c r="AM32" s="110"/>
      <c r="AN32" s="110"/>
      <c r="AO32" s="110"/>
      <c r="AP32" s="110"/>
      <c r="AQ32" s="110"/>
      <c r="AR32" s="110"/>
      <c r="AS32" s="111"/>
      <c r="AT32" s="109">
        <f>データ!$D$11</f>
        <v>41640</v>
      </c>
      <c r="AU32" s="110"/>
      <c r="AV32" s="110"/>
      <c r="AW32" s="110"/>
      <c r="AX32" s="110"/>
      <c r="AY32" s="110"/>
      <c r="AZ32" s="110"/>
      <c r="BA32" s="110"/>
      <c r="BB32" s="110"/>
      <c r="BC32" s="110"/>
      <c r="BD32" s="110"/>
      <c r="BE32" s="110"/>
      <c r="BF32" s="110"/>
      <c r="BG32" s="110"/>
      <c r="BH32" s="111"/>
      <c r="BI32" s="109">
        <f>データ!$E$11</f>
        <v>42005</v>
      </c>
      <c r="BJ32" s="110"/>
      <c r="BK32" s="110"/>
      <c r="BL32" s="110"/>
      <c r="BM32" s="110"/>
      <c r="BN32" s="110"/>
      <c r="BO32" s="110"/>
      <c r="BP32" s="110"/>
      <c r="BQ32" s="110"/>
      <c r="BR32" s="110"/>
      <c r="BS32" s="110"/>
      <c r="BT32" s="110"/>
      <c r="BU32" s="110"/>
      <c r="BV32" s="110"/>
      <c r="BW32" s="111"/>
      <c r="BX32" s="109">
        <f>データ!$F$11</f>
        <v>42370</v>
      </c>
      <c r="BY32" s="110"/>
      <c r="BZ32" s="110"/>
      <c r="CA32" s="110"/>
      <c r="CB32" s="110"/>
      <c r="CC32" s="110"/>
      <c r="CD32" s="110"/>
      <c r="CE32" s="110"/>
      <c r="CF32" s="110"/>
      <c r="CG32" s="110"/>
      <c r="CH32" s="110"/>
      <c r="CI32" s="110"/>
      <c r="CJ32" s="110"/>
      <c r="CK32" s="110"/>
      <c r="CL32" s="111"/>
      <c r="CO32" s="6"/>
      <c r="CP32" s="6"/>
      <c r="CQ32" s="6"/>
      <c r="CR32" s="6"/>
      <c r="CS32" s="6"/>
      <c r="CT32" s="6"/>
      <c r="CU32" s="29"/>
      <c r="CV32" s="29"/>
      <c r="CW32" s="29"/>
      <c r="CX32" s="29"/>
      <c r="CY32" s="29"/>
      <c r="CZ32" s="29"/>
      <c r="DA32" s="29"/>
      <c r="DB32" s="29"/>
      <c r="DC32" s="29"/>
      <c r="DD32" s="109">
        <f>データ!$B$11</f>
        <v>40909</v>
      </c>
      <c r="DE32" s="110"/>
      <c r="DF32" s="110"/>
      <c r="DG32" s="110"/>
      <c r="DH32" s="110"/>
      <c r="DI32" s="110"/>
      <c r="DJ32" s="110"/>
      <c r="DK32" s="110"/>
      <c r="DL32" s="110"/>
      <c r="DM32" s="110"/>
      <c r="DN32" s="110"/>
      <c r="DO32" s="110"/>
      <c r="DP32" s="110"/>
      <c r="DQ32" s="110"/>
      <c r="DR32" s="111"/>
      <c r="DS32" s="109">
        <f>データ!$C$11</f>
        <v>41275</v>
      </c>
      <c r="DT32" s="110"/>
      <c r="DU32" s="110"/>
      <c r="DV32" s="110"/>
      <c r="DW32" s="110"/>
      <c r="DX32" s="110"/>
      <c r="DY32" s="110"/>
      <c r="DZ32" s="110"/>
      <c r="EA32" s="110"/>
      <c r="EB32" s="110"/>
      <c r="EC32" s="110"/>
      <c r="ED32" s="110"/>
      <c r="EE32" s="110"/>
      <c r="EF32" s="110"/>
      <c r="EG32" s="111"/>
      <c r="EH32" s="109">
        <f>データ!$D$11</f>
        <v>41640</v>
      </c>
      <c r="EI32" s="110"/>
      <c r="EJ32" s="110"/>
      <c r="EK32" s="110"/>
      <c r="EL32" s="110"/>
      <c r="EM32" s="110"/>
      <c r="EN32" s="110"/>
      <c r="EO32" s="110"/>
      <c r="EP32" s="110"/>
      <c r="EQ32" s="110"/>
      <c r="ER32" s="110"/>
      <c r="ES32" s="110"/>
      <c r="ET32" s="110"/>
      <c r="EU32" s="110"/>
      <c r="EV32" s="111"/>
      <c r="EW32" s="109">
        <f>データ!$E$11</f>
        <v>42005</v>
      </c>
      <c r="EX32" s="110"/>
      <c r="EY32" s="110"/>
      <c r="EZ32" s="110"/>
      <c r="FA32" s="110"/>
      <c r="FB32" s="110"/>
      <c r="FC32" s="110"/>
      <c r="FD32" s="110"/>
      <c r="FE32" s="110"/>
      <c r="FF32" s="110"/>
      <c r="FG32" s="110"/>
      <c r="FH32" s="110"/>
      <c r="FI32" s="110"/>
      <c r="FJ32" s="110"/>
      <c r="FK32" s="111"/>
      <c r="FL32" s="109">
        <f>データ!$F$11</f>
        <v>42370</v>
      </c>
      <c r="FM32" s="110"/>
      <c r="FN32" s="110"/>
      <c r="FO32" s="110"/>
      <c r="FP32" s="110"/>
      <c r="FQ32" s="110"/>
      <c r="FR32" s="110"/>
      <c r="FS32" s="110"/>
      <c r="FT32" s="110"/>
      <c r="FU32" s="110"/>
      <c r="FV32" s="110"/>
      <c r="FW32" s="110"/>
      <c r="FX32" s="110"/>
      <c r="FY32" s="110"/>
      <c r="FZ32" s="111"/>
      <c r="GA32" s="6"/>
      <c r="GB32" s="6"/>
      <c r="GC32" s="6"/>
      <c r="GD32" s="6"/>
      <c r="GE32" s="6"/>
      <c r="GF32" s="6"/>
      <c r="GG32" s="6"/>
      <c r="GH32" s="6"/>
      <c r="GI32" s="29"/>
      <c r="GJ32" s="29"/>
      <c r="GK32" s="29"/>
      <c r="GL32" s="29"/>
      <c r="GM32" s="29"/>
      <c r="GN32" s="29"/>
      <c r="GO32" s="29"/>
      <c r="GP32" s="29"/>
      <c r="GQ32" s="29"/>
      <c r="GR32" s="109">
        <f>データ!$B$11</f>
        <v>40909</v>
      </c>
      <c r="GS32" s="110"/>
      <c r="GT32" s="110"/>
      <c r="GU32" s="110"/>
      <c r="GV32" s="110"/>
      <c r="GW32" s="110"/>
      <c r="GX32" s="110"/>
      <c r="GY32" s="110"/>
      <c r="GZ32" s="110"/>
      <c r="HA32" s="110"/>
      <c r="HB32" s="110"/>
      <c r="HC32" s="110"/>
      <c r="HD32" s="110"/>
      <c r="HE32" s="110"/>
      <c r="HF32" s="111"/>
      <c r="HG32" s="109">
        <f>データ!$C$11</f>
        <v>41275</v>
      </c>
      <c r="HH32" s="110"/>
      <c r="HI32" s="110"/>
      <c r="HJ32" s="110"/>
      <c r="HK32" s="110"/>
      <c r="HL32" s="110"/>
      <c r="HM32" s="110"/>
      <c r="HN32" s="110"/>
      <c r="HO32" s="110"/>
      <c r="HP32" s="110"/>
      <c r="HQ32" s="110"/>
      <c r="HR32" s="110"/>
      <c r="HS32" s="110"/>
      <c r="HT32" s="110"/>
      <c r="HU32" s="111"/>
      <c r="HV32" s="109">
        <f>データ!$D$11</f>
        <v>41640</v>
      </c>
      <c r="HW32" s="110"/>
      <c r="HX32" s="110"/>
      <c r="HY32" s="110"/>
      <c r="HZ32" s="110"/>
      <c r="IA32" s="110"/>
      <c r="IB32" s="110"/>
      <c r="IC32" s="110"/>
      <c r="ID32" s="110"/>
      <c r="IE32" s="110"/>
      <c r="IF32" s="110"/>
      <c r="IG32" s="110"/>
      <c r="IH32" s="110"/>
      <c r="II32" s="110"/>
      <c r="IJ32" s="111"/>
      <c r="IK32" s="109">
        <f>データ!$E$11</f>
        <v>42005</v>
      </c>
      <c r="IL32" s="110"/>
      <c r="IM32" s="110"/>
      <c r="IN32" s="110"/>
      <c r="IO32" s="110"/>
      <c r="IP32" s="110"/>
      <c r="IQ32" s="110"/>
      <c r="IR32" s="110"/>
      <c r="IS32" s="110"/>
      <c r="IT32" s="110"/>
      <c r="IU32" s="110"/>
      <c r="IV32" s="110"/>
      <c r="IW32" s="110"/>
      <c r="IX32" s="110"/>
      <c r="IY32" s="111"/>
      <c r="IZ32" s="109">
        <f>データ!$F$11</f>
        <v>42370</v>
      </c>
      <c r="JA32" s="110"/>
      <c r="JB32" s="110"/>
      <c r="JC32" s="110"/>
      <c r="JD32" s="110"/>
      <c r="JE32" s="110"/>
      <c r="JF32" s="110"/>
      <c r="JG32" s="110"/>
      <c r="JH32" s="110"/>
      <c r="JI32" s="110"/>
      <c r="JJ32" s="110"/>
      <c r="JK32" s="110"/>
      <c r="JL32" s="110"/>
      <c r="JM32" s="110"/>
      <c r="JN32" s="111"/>
      <c r="JO32" s="6"/>
      <c r="JP32" s="6"/>
      <c r="JQ32" s="6"/>
      <c r="JR32" s="6"/>
      <c r="JS32" s="6"/>
      <c r="JT32" s="6"/>
      <c r="JU32" s="6"/>
      <c r="JV32" s="6"/>
      <c r="JW32" s="29"/>
      <c r="JX32" s="29"/>
      <c r="JY32" s="29"/>
      <c r="JZ32" s="29"/>
      <c r="KA32" s="29"/>
      <c r="KB32" s="29"/>
      <c r="KC32" s="29"/>
      <c r="KD32" s="29"/>
      <c r="KE32" s="29"/>
      <c r="KF32" s="109">
        <f>データ!$B$11</f>
        <v>40909</v>
      </c>
      <c r="KG32" s="110"/>
      <c r="KH32" s="110"/>
      <c r="KI32" s="110"/>
      <c r="KJ32" s="110"/>
      <c r="KK32" s="110"/>
      <c r="KL32" s="110"/>
      <c r="KM32" s="110"/>
      <c r="KN32" s="110"/>
      <c r="KO32" s="110"/>
      <c r="KP32" s="110"/>
      <c r="KQ32" s="110"/>
      <c r="KR32" s="110"/>
      <c r="KS32" s="110"/>
      <c r="KT32" s="111"/>
      <c r="KU32" s="109">
        <f>データ!$C$11</f>
        <v>41275</v>
      </c>
      <c r="KV32" s="110"/>
      <c r="KW32" s="110"/>
      <c r="KX32" s="110"/>
      <c r="KY32" s="110"/>
      <c r="KZ32" s="110"/>
      <c r="LA32" s="110"/>
      <c r="LB32" s="110"/>
      <c r="LC32" s="110"/>
      <c r="LD32" s="110"/>
      <c r="LE32" s="110"/>
      <c r="LF32" s="110"/>
      <c r="LG32" s="110"/>
      <c r="LH32" s="110"/>
      <c r="LI32" s="111"/>
      <c r="LJ32" s="109">
        <f>データ!$D$11</f>
        <v>41640</v>
      </c>
      <c r="LK32" s="110"/>
      <c r="LL32" s="110"/>
      <c r="LM32" s="110"/>
      <c r="LN32" s="110"/>
      <c r="LO32" s="110"/>
      <c r="LP32" s="110"/>
      <c r="LQ32" s="110"/>
      <c r="LR32" s="110"/>
      <c r="LS32" s="110"/>
      <c r="LT32" s="110"/>
      <c r="LU32" s="110"/>
      <c r="LV32" s="110"/>
      <c r="LW32" s="110"/>
      <c r="LX32" s="111"/>
      <c r="LY32" s="109">
        <f>データ!$E$11</f>
        <v>42005</v>
      </c>
      <c r="LZ32" s="110"/>
      <c r="MA32" s="110"/>
      <c r="MB32" s="110"/>
      <c r="MC32" s="110"/>
      <c r="MD32" s="110"/>
      <c r="ME32" s="110"/>
      <c r="MF32" s="110"/>
      <c r="MG32" s="110"/>
      <c r="MH32" s="110"/>
      <c r="MI32" s="110"/>
      <c r="MJ32" s="110"/>
      <c r="MK32" s="110"/>
      <c r="ML32" s="110"/>
      <c r="MM32" s="111"/>
      <c r="MN32" s="109">
        <f>データ!$F$11</f>
        <v>42370</v>
      </c>
      <c r="MO32" s="110"/>
      <c r="MP32" s="110"/>
      <c r="MQ32" s="110"/>
      <c r="MR32" s="110"/>
      <c r="MS32" s="110"/>
      <c r="MT32" s="110"/>
      <c r="MU32" s="110"/>
      <c r="MV32" s="110"/>
      <c r="MW32" s="110"/>
      <c r="MX32" s="110"/>
      <c r="MY32" s="110"/>
      <c r="MZ32" s="110"/>
      <c r="NA32" s="110"/>
      <c r="NB32" s="111"/>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93.9</v>
      </c>
      <c r="Q33" s="101"/>
      <c r="R33" s="101"/>
      <c r="S33" s="101"/>
      <c r="T33" s="101"/>
      <c r="U33" s="101"/>
      <c r="V33" s="101"/>
      <c r="W33" s="101"/>
      <c r="X33" s="101"/>
      <c r="Y33" s="101"/>
      <c r="Z33" s="101"/>
      <c r="AA33" s="101"/>
      <c r="AB33" s="101"/>
      <c r="AC33" s="101"/>
      <c r="AD33" s="102"/>
      <c r="AE33" s="100">
        <f>データ!AI7</f>
        <v>95.8</v>
      </c>
      <c r="AF33" s="101"/>
      <c r="AG33" s="101"/>
      <c r="AH33" s="101"/>
      <c r="AI33" s="101"/>
      <c r="AJ33" s="101"/>
      <c r="AK33" s="101"/>
      <c r="AL33" s="101"/>
      <c r="AM33" s="101"/>
      <c r="AN33" s="101"/>
      <c r="AO33" s="101"/>
      <c r="AP33" s="101"/>
      <c r="AQ33" s="101"/>
      <c r="AR33" s="101"/>
      <c r="AS33" s="102"/>
      <c r="AT33" s="100">
        <f>データ!AJ7</f>
        <v>96.8</v>
      </c>
      <c r="AU33" s="101"/>
      <c r="AV33" s="101"/>
      <c r="AW33" s="101"/>
      <c r="AX33" s="101"/>
      <c r="AY33" s="101"/>
      <c r="AZ33" s="101"/>
      <c r="BA33" s="101"/>
      <c r="BB33" s="101"/>
      <c r="BC33" s="101"/>
      <c r="BD33" s="101"/>
      <c r="BE33" s="101"/>
      <c r="BF33" s="101"/>
      <c r="BG33" s="101"/>
      <c r="BH33" s="102"/>
      <c r="BI33" s="100">
        <f>データ!AK7</f>
        <v>94.7</v>
      </c>
      <c r="BJ33" s="101"/>
      <c r="BK33" s="101"/>
      <c r="BL33" s="101"/>
      <c r="BM33" s="101"/>
      <c r="BN33" s="101"/>
      <c r="BO33" s="101"/>
      <c r="BP33" s="101"/>
      <c r="BQ33" s="101"/>
      <c r="BR33" s="101"/>
      <c r="BS33" s="101"/>
      <c r="BT33" s="101"/>
      <c r="BU33" s="101"/>
      <c r="BV33" s="101"/>
      <c r="BW33" s="102"/>
      <c r="BX33" s="100">
        <f>データ!AL7</f>
        <v>95.3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88.9</v>
      </c>
      <c r="DE33" s="101"/>
      <c r="DF33" s="101"/>
      <c r="DG33" s="101"/>
      <c r="DH33" s="101"/>
      <c r="DI33" s="101"/>
      <c r="DJ33" s="101"/>
      <c r="DK33" s="101"/>
      <c r="DL33" s="101"/>
      <c r="DM33" s="101"/>
      <c r="DN33" s="101"/>
      <c r="DO33" s="101"/>
      <c r="DP33" s="101"/>
      <c r="DQ33" s="101"/>
      <c r="DR33" s="102"/>
      <c r="DS33" s="100">
        <f>データ!AT7</f>
        <v>92.3</v>
      </c>
      <c r="DT33" s="101"/>
      <c r="DU33" s="101"/>
      <c r="DV33" s="101"/>
      <c r="DW33" s="101"/>
      <c r="DX33" s="101"/>
      <c r="DY33" s="101"/>
      <c r="DZ33" s="101"/>
      <c r="EA33" s="101"/>
      <c r="EB33" s="101"/>
      <c r="EC33" s="101"/>
      <c r="ED33" s="101"/>
      <c r="EE33" s="101"/>
      <c r="EF33" s="101"/>
      <c r="EG33" s="102"/>
      <c r="EH33" s="100">
        <f>データ!AU7</f>
        <v>89.5</v>
      </c>
      <c r="EI33" s="101"/>
      <c r="EJ33" s="101"/>
      <c r="EK33" s="101"/>
      <c r="EL33" s="101"/>
      <c r="EM33" s="101"/>
      <c r="EN33" s="101"/>
      <c r="EO33" s="101"/>
      <c r="EP33" s="101"/>
      <c r="EQ33" s="101"/>
      <c r="ER33" s="101"/>
      <c r="ES33" s="101"/>
      <c r="ET33" s="101"/>
      <c r="EU33" s="101"/>
      <c r="EV33" s="102"/>
      <c r="EW33" s="100">
        <f>データ!AV7</f>
        <v>87.9</v>
      </c>
      <c r="EX33" s="101"/>
      <c r="EY33" s="101"/>
      <c r="EZ33" s="101"/>
      <c r="FA33" s="101"/>
      <c r="FB33" s="101"/>
      <c r="FC33" s="101"/>
      <c r="FD33" s="101"/>
      <c r="FE33" s="101"/>
      <c r="FF33" s="101"/>
      <c r="FG33" s="101"/>
      <c r="FH33" s="101"/>
      <c r="FI33" s="101"/>
      <c r="FJ33" s="101"/>
      <c r="FK33" s="102"/>
      <c r="FL33" s="100">
        <f>データ!AW7</f>
        <v>85.5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33.299999999999997</v>
      </c>
      <c r="GS33" s="101"/>
      <c r="GT33" s="101"/>
      <c r="GU33" s="101"/>
      <c r="GV33" s="101"/>
      <c r="GW33" s="101"/>
      <c r="GX33" s="101"/>
      <c r="GY33" s="101"/>
      <c r="GZ33" s="101"/>
      <c r="HA33" s="101"/>
      <c r="HB33" s="101"/>
      <c r="HC33" s="101"/>
      <c r="HD33" s="101"/>
      <c r="HE33" s="101"/>
      <c r="HF33" s="102"/>
      <c r="HG33" s="100">
        <f>データ!BE7</f>
        <v>36.200000000000003</v>
      </c>
      <c r="HH33" s="101"/>
      <c r="HI33" s="101"/>
      <c r="HJ33" s="101"/>
      <c r="HK33" s="101"/>
      <c r="HL33" s="101"/>
      <c r="HM33" s="101"/>
      <c r="HN33" s="101"/>
      <c r="HO33" s="101"/>
      <c r="HP33" s="101"/>
      <c r="HQ33" s="101"/>
      <c r="HR33" s="101"/>
      <c r="HS33" s="101"/>
      <c r="HT33" s="101"/>
      <c r="HU33" s="102"/>
      <c r="HV33" s="100">
        <f>データ!BF7</f>
        <v>40.299999999999997</v>
      </c>
      <c r="HW33" s="101"/>
      <c r="HX33" s="101"/>
      <c r="HY33" s="101"/>
      <c r="HZ33" s="101"/>
      <c r="IA33" s="101"/>
      <c r="IB33" s="101"/>
      <c r="IC33" s="101"/>
      <c r="ID33" s="101"/>
      <c r="IE33" s="101"/>
      <c r="IF33" s="101"/>
      <c r="IG33" s="101"/>
      <c r="IH33" s="101"/>
      <c r="II33" s="101"/>
      <c r="IJ33" s="102"/>
      <c r="IK33" s="100">
        <f>データ!BG7</f>
        <v>45.2</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79.8</v>
      </c>
      <c r="KG33" s="101"/>
      <c r="KH33" s="101"/>
      <c r="KI33" s="101"/>
      <c r="KJ33" s="101"/>
      <c r="KK33" s="101"/>
      <c r="KL33" s="101"/>
      <c r="KM33" s="101"/>
      <c r="KN33" s="101"/>
      <c r="KO33" s="101"/>
      <c r="KP33" s="101"/>
      <c r="KQ33" s="101"/>
      <c r="KR33" s="101"/>
      <c r="KS33" s="101"/>
      <c r="KT33" s="102"/>
      <c r="KU33" s="100">
        <f>データ!BP7</f>
        <v>82.4</v>
      </c>
      <c r="KV33" s="101"/>
      <c r="KW33" s="101"/>
      <c r="KX33" s="101"/>
      <c r="KY33" s="101"/>
      <c r="KZ33" s="101"/>
      <c r="LA33" s="101"/>
      <c r="LB33" s="101"/>
      <c r="LC33" s="101"/>
      <c r="LD33" s="101"/>
      <c r="LE33" s="101"/>
      <c r="LF33" s="101"/>
      <c r="LG33" s="101"/>
      <c r="LH33" s="101"/>
      <c r="LI33" s="102"/>
      <c r="LJ33" s="100">
        <f>データ!BQ7</f>
        <v>84.2</v>
      </c>
      <c r="LK33" s="101"/>
      <c r="LL33" s="101"/>
      <c r="LM33" s="101"/>
      <c r="LN33" s="101"/>
      <c r="LO33" s="101"/>
      <c r="LP33" s="101"/>
      <c r="LQ33" s="101"/>
      <c r="LR33" s="101"/>
      <c r="LS33" s="101"/>
      <c r="LT33" s="101"/>
      <c r="LU33" s="101"/>
      <c r="LV33" s="101"/>
      <c r="LW33" s="101"/>
      <c r="LX33" s="102"/>
      <c r="LY33" s="100">
        <f>データ!BR7</f>
        <v>83.4</v>
      </c>
      <c r="LZ33" s="101"/>
      <c r="MA33" s="101"/>
      <c r="MB33" s="101"/>
      <c r="MC33" s="101"/>
      <c r="MD33" s="101"/>
      <c r="ME33" s="101"/>
      <c r="MF33" s="101"/>
      <c r="MG33" s="101"/>
      <c r="MH33" s="101"/>
      <c r="MI33" s="101"/>
      <c r="MJ33" s="101"/>
      <c r="MK33" s="101"/>
      <c r="ML33" s="101"/>
      <c r="MM33" s="102"/>
      <c r="MN33" s="100">
        <f>データ!BS7</f>
        <v>85.9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9">
        <f>データ!$B$11</f>
        <v>40909</v>
      </c>
      <c r="Q54" s="110"/>
      <c r="R54" s="110"/>
      <c r="S54" s="110"/>
      <c r="T54" s="110"/>
      <c r="U54" s="110"/>
      <c r="V54" s="110"/>
      <c r="W54" s="110"/>
      <c r="X54" s="110"/>
      <c r="Y54" s="110"/>
      <c r="Z54" s="110"/>
      <c r="AA54" s="110"/>
      <c r="AB54" s="110"/>
      <c r="AC54" s="110"/>
      <c r="AD54" s="111"/>
      <c r="AE54" s="109">
        <f>データ!$C$11</f>
        <v>41275</v>
      </c>
      <c r="AF54" s="110"/>
      <c r="AG54" s="110"/>
      <c r="AH54" s="110"/>
      <c r="AI54" s="110"/>
      <c r="AJ54" s="110"/>
      <c r="AK54" s="110"/>
      <c r="AL54" s="110"/>
      <c r="AM54" s="110"/>
      <c r="AN54" s="110"/>
      <c r="AO54" s="110"/>
      <c r="AP54" s="110"/>
      <c r="AQ54" s="110"/>
      <c r="AR54" s="110"/>
      <c r="AS54" s="111"/>
      <c r="AT54" s="109">
        <f>データ!$D$11</f>
        <v>41640</v>
      </c>
      <c r="AU54" s="110"/>
      <c r="AV54" s="110"/>
      <c r="AW54" s="110"/>
      <c r="AX54" s="110"/>
      <c r="AY54" s="110"/>
      <c r="AZ54" s="110"/>
      <c r="BA54" s="110"/>
      <c r="BB54" s="110"/>
      <c r="BC54" s="110"/>
      <c r="BD54" s="110"/>
      <c r="BE54" s="110"/>
      <c r="BF54" s="110"/>
      <c r="BG54" s="110"/>
      <c r="BH54" s="111"/>
      <c r="BI54" s="109">
        <f>データ!$E$11</f>
        <v>42005</v>
      </c>
      <c r="BJ54" s="110"/>
      <c r="BK54" s="110"/>
      <c r="BL54" s="110"/>
      <c r="BM54" s="110"/>
      <c r="BN54" s="110"/>
      <c r="BO54" s="110"/>
      <c r="BP54" s="110"/>
      <c r="BQ54" s="110"/>
      <c r="BR54" s="110"/>
      <c r="BS54" s="110"/>
      <c r="BT54" s="110"/>
      <c r="BU54" s="110"/>
      <c r="BV54" s="110"/>
      <c r="BW54" s="111"/>
      <c r="BX54" s="109">
        <f>データ!$F$11</f>
        <v>42370</v>
      </c>
      <c r="BY54" s="110"/>
      <c r="BZ54" s="110"/>
      <c r="CA54" s="110"/>
      <c r="CB54" s="110"/>
      <c r="CC54" s="110"/>
      <c r="CD54" s="110"/>
      <c r="CE54" s="110"/>
      <c r="CF54" s="110"/>
      <c r="CG54" s="110"/>
      <c r="CH54" s="110"/>
      <c r="CI54" s="110"/>
      <c r="CJ54" s="110"/>
      <c r="CK54" s="110"/>
      <c r="CL54" s="111"/>
      <c r="CO54" s="6"/>
      <c r="CP54" s="6"/>
      <c r="CQ54" s="6"/>
      <c r="CR54" s="6"/>
      <c r="CS54" s="6"/>
      <c r="CT54" s="6"/>
      <c r="CU54" s="29"/>
      <c r="CV54" s="29"/>
      <c r="CW54" s="29"/>
      <c r="CX54" s="29"/>
      <c r="CY54" s="29"/>
      <c r="CZ54" s="29"/>
      <c r="DA54" s="29"/>
      <c r="DB54" s="29"/>
      <c r="DC54" s="29"/>
      <c r="DD54" s="109">
        <f>データ!$B$11</f>
        <v>40909</v>
      </c>
      <c r="DE54" s="110"/>
      <c r="DF54" s="110"/>
      <c r="DG54" s="110"/>
      <c r="DH54" s="110"/>
      <c r="DI54" s="110"/>
      <c r="DJ54" s="110"/>
      <c r="DK54" s="110"/>
      <c r="DL54" s="110"/>
      <c r="DM54" s="110"/>
      <c r="DN54" s="110"/>
      <c r="DO54" s="110"/>
      <c r="DP54" s="110"/>
      <c r="DQ54" s="110"/>
      <c r="DR54" s="111"/>
      <c r="DS54" s="109">
        <f>データ!$C$11</f>
        <v>41275</v>
      </c>
      <c r="DT54" s="110"/>
      <c r="DU54" s="110"/>
      <c r="DV54" s="110"/>
      <c r="DW54" s="110"/>
      <c r="DX54" s="110"/>
      <c r="DY54" s="110"/>
      <c r="DZ54" s="110"/>
      <c r="EA54" s="110"/>
      <c r="EB54" s="110"/>
      <c r="EC54" s="110"/>
      <c r="ED54" s="110"/>
      <c r="EE54" s="110"/>
      <c r="EF54" s="110"/>
      <c r="EG54" s="111"/>
      <c r="EH54" s="109">
        <f>データ!$D$11</f>
        <v>41640</v>
      </c>
      <c r="EI54" s="110"/>
      <c r="EJ54" s="110"/>
      <c r="EK54" s="110"/>
      <c r="EL54" s="110"/>
      <c r="EM54" s="110"/>
      <c r="EN54" s="110"/>
      <c r="EO54" s="110"/>
      <c r="EP54" s="110"/>
      <c r="EQ54" s="110"/>
      <c r="ER54" s="110"/>
      <c r="ES54" s="110"/>
      <c r="ET54" s="110"/>
      <c r="EU54" s="110"/>
      <c r="EV54" s="111"/>
      <c r="EW54" s="109">
        <f>データ!$E$11</f>
        <v>42005</v>
      </c>
      <c r="EX54" s="110"/>
      <c r="EY54" s="110"/>
      <c r="EZ54" s="110"/>
      <c r="FA54" s="110"/>
      <c r="FB54" s="110"/>
      <c r="FC54" s="110"/>
      <c r="FD54" s="110"/>
      <c r="FE54" s="110"/>
      <c r="FF54" s="110"/>
      <c r="FG54" s="110"/>
      <c r="FH54" s="110"/>
      <c r="FI54" s="110"/>
      <c r="FJ54" s="110"/>
      <c r="FK54" s="111"/>
      <c r="FL54" s="109">
        <f>データ!$F$11</f>
        <v>42370</v>
      </c>
      <c r="FM54" s="110"/>
      <c r="FN54" s="110"/>
      <c r="FO54" s="110"/>
      <c r="FP54" s="110"/>
      <c r="FQ54" s="110"/>
      <c r="FR54" s="110"/>
      <c r="FS54" s="110"/>
      <c r="FT54" s="110"/>
      <c r="FU54" s="110"/>
      <c r="FV54" s="110"/>
      <c r="FW54" s="110"/>
      <c r="FX54" s="110"/>
      <c r="FY54" s="110"/>
      <c r="FZ54" s="111"/>
      <c r="GA54" s="6"/>
      <c r="GB54" s="6"/>
      <c r="GC54" s="6"/>
      <c r="GD54" s="6"/>
      <c r="GE54" s="6"/>
      <c r="GF54" s="6"/>
      <c r="GG54" s="6"/>
      <c r="GH54" s="6"/>
      <c r="GI54" s="29"/>
      <c r="GJ54" s="29"/>
      <c r="GK54" s="29"/>
      <c r="GL54" s="29"/>
      <c r="GM54" s="29"/>
      <c r="GN54" s="29"/>
      <c r="GO54" s="29"/>
      <c r="GP54" s="29"/>
      <c r="GQ54" s="29"/>
      <c r="GR54" s="109">
        <f>データ!$B$11</f>
        <v>40909</v>
      </c>
      <c r="GS54" s="110"/>
      <c r="GT54" s="110"/>
      <c r="GU54" s="110"/>
      <c r="GV54" s="110"/>
      <c r="GW54" s="110"/>
      <c r="GX54" s="110"/>
      <c r="GY54" s="110"/>
      <c r="GZ54" s="110"/>
      <c r="HA54" s="110"/>
      <c r="HB54" s="110"/>
      <c r="HC54" s="110"/>
      <c r="HD54" s="110"/>
      <c r="HE54" s="110"/>
      <c r="HF54" s="111"/>
      <c r="HG54" s="109">
        <f>データ!$C$11</f>
        <v>41275</v>
      </c>
      <c r="HH54" s="110"/>
      <c r="HI54" s="110"/>
      <c r="HJ54" s="110"/>
      <c r="HK54" s="110"/>
      <c r="HL54" s="110"/>
      <c r="HM54" s="110"/>
      <c r="HN54" s="110"/>
      <c r="HO54" s="110"/>
      <c r="HP54" s="110"/>
      <c r="HQ54" s="110"/>
      <c r="HR54" s="110"/>
      <c r="HS54" s="110"/>
      <c r="HT54" s="110"/>
      <c r="HU54" s="111"/>
      <c r="HV54" s="109">
        <f>データ!$D$11</f>
        <v>41640</v>
      </c>
      <c r="HW54" s="110"/>
      <c r="HX54" s="110"/>
      <c r="HY54" s="110"/>
      <c r="HZ54" s="110"/>
      <c r="IA54" s="110"/>
      <c r="IB54" s="110"/>
      <c r="IC54" s="110"/>
      <c r="ID54" s="110"/>
      <c r="IE54" s="110"/>
      <c r="IF54" s="110"/>
      <c r="IG54" s="110"/>
      <c r="IH54" s="110"/>
      <c r="II54" s="110"/>
      <c r="IJ54" s="111"/>
      <c r="IK54" s="109">
        <f>データ!$E$11</f>
        <v>42005</v>
      </c>
      <c r="IL54" s="110"/>
      <c r="IM54" s="110"/>
      <c r="IN54" s="110"/>
      <c r="IO54" s="110"/>
      <c r="IP54" s="110"/>
      <c r="IQ54" s="110"/>
      <c r="IR54" s="110"/>
      <c r="IS54" s="110"/>
      <c r="IT54" s="110"/>
      <c r="IU54" s="110"/>
      <c r="IV54" s="110"/>
      <c r="IW54" s="110"/>
      <c r="IX54" s="110"/>
      <c r="IY54" s="111"/>
      <c r="IZ54" s="109">
        <f>データ!$F$11</f>
        <v>42370</v>
      </c>
      <c r="JA54" s="110"/>
      <c r="JB54" s="110"/>
      <c r="JC54" s="110"/>
      <c r="JD54" s="110"/>
      <c r="JE54" s="110"/>
      <c r="JF54" s="110"/>
      <c r="JG54" s="110"/>
      <c r="JH54" s="110"/>
      <c r="JI54" s="110"/>
      <c r="JJ54" s="110"/>
      <c r="JK54" s="110"/>
      <c r="JL54" s="110"/>
      <c r="JM54" s="110"/>
      <c r="JN54" s="111"/>
      <c r="JO54" s="6"/>
      <c r="JP54" s="6"/>
      <c r="JQ54" s="6"/>
      <c r="JR54" s="6"/>
      <c r="JS54" s="6"/>
      <c r="JT54" s="6"/>
      <c r="JU54" s="6"/>
      <c r="JV54" s="6"/>
      <c r="JW54" s="29"/>
      <c r="JX54" s="29"/>
      <c r="JY54" s="29"/>
      <c r="JZ54" s="29"/>
      <c r="KA54" s="29"/>
      <c r="KB54" s="29"/>
      <c r="KC54" s="29"/>
      <c r="KD54" s="29"/>
      <c r="KE54" s="29"/>
      <c r="KF54" s="109">
        <f>データ!$B$11</f>
        <v>40909</v>
      </c>
      <c r="KG54" s="110"/>
      <c r="KH54" s="110"/>
      <c r="KI54" s="110"/>
      <c r="KJ54" s="110"/>
      <c r="KK54" s="110"/>
      <c r="KL54" s="110"/>
      <c r="KM54" s="110"/>
      <c r="KN54" s="110"/>
      <c r="KO54" s="110"/>
      <c r="KP54" s="110"/>
      <c r="KQ54" s="110"/>
      <c r="KR54" s="110"/>
      <c r="KS54" s="110"/>
      <c r="KT54" s="111"/>
      <c r="KU54" s="109">
        <f>データ!$C$11</f>
        <v>41275</v>
      </c>
      <c r="KV54" s="110"/>
      <c r="KW54" s="110"/>
      <c r="KX54" s="110"/>
      <c r="KY54" s="110"/>
      <c r="KZ54" s="110"/>
      <c r="LA54" s="110"/>
      <c r="LB54" s="110"/>
      <c r="LC54" s="110"/>
      <c r="LD54" s="110"/>
      <c r="LE54" s="110"/>
      <c r="LF54" s="110"/>
      <c r="LG54" s="110"/>
      <c r="LH54" s="110"/>
      <c r="LI54" s="111"/>
      <c r="LJ54" s="109">
        <f>データ!$D$11</f>
        <v>41640</v>
      </c>
      <c r="LK54" s="110"/>
      <c r="LL54" s="110"/>
      <c r="LM54" s="110"/>
      <c r="LN54" s="110"/>
      <c r="LO54" s="110"/>
      <c r="LP54" s="110"/>
      <c r="LQ54" s="110"/>
      <c r="LR54" s="110"/>
      <c r="LS54" s="110"/>
      <c r="LT54" s="110"/>
      <c r="LU54" s="110"/>
      <c r="LV54" s="110"/>
      <c r="LW54" s="110"/>
      <c r="LX54" s="111"/>
      <c r="LY54" s="109">
        <f>データ!$E$11</f>
        <v>42005</v>
      </c>
      <c r="LZ54" s="110"/>
      <c r="MA54" s="110"/>
      <c r="MB54" s="110"/>
      <c r="MC54" s="110"/>
      <c r="MD54" s="110"/>
      <c r="ME54" s="110"/>
      <c r="MF54" s="110"/>
      <c r="MG54" s="110"/>
      <c r="MH54" s="110"/>
      <c r="MI54" s="110"/>
      <c r="MJ54" s="110"/>
      <c r="MK54" s="110"/>
      <c r="ML54" s="110"/>
      <c r="MM54" s="111"/>
      <c r="MN54" s="109">
        <f>データ!$F$11</f>
        <v>42370</v>
      </c>
      <c r="MO54" s="110"/>
      <c r="MP54" s="110"/>
      <c r="MQ54" s="110"/>
      <c r="MR54" s="110"/>
      <c r="MS54" s="110"/>
      <c r="MT54" s="110"/>
      <c r="MU54" s="110"/>
      <c r="MV54" s="110"/>
      <c r="MW54" s="110"/>
      <c r="MX54" s="110"/>
      <c r="MY54" s="110"/>
      <c r="MZ54" s="110"/>
      <c r="NA54" s="110"/>
      <c r="NB54" s="111"/>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29384</v>
      </c>
      <c r="Q55" s="104"/>
      <c r="R55" s="104"/>
      <c r="S55" s="104"/>
      <c r="T55" s="104"/>
      <c r="U55" s="104"/>
      <c r="V55" s="104"/>
      <c r="W55" s="104"/>
      <c r="X55" s="104"/>
      <c r="Y55" s="104"/>
      <c r="Z55" s="104"/>
      <c r="AA55" s="104"/>
      <c r="AB55" s="104"/>
      <c r="AC55" s="104"/>
      <c r="AD55" s="105"/>
      <c r="AE55" s="103">
        <f>データ!CA7</f>
        <v>30316</v>
      </c>
      <c r="AF55" s="104"/>
      <c r="AG55" s="104"/>
      <c r="AH55" s="104"/>
      <c r="AI55" s="104"/>
      <c r="AJ55" s="104"/>
      <c r="AK55" s="104"/>
      <c r="AL55" s="104"/>
      <c r="AM55" s="104"/>
      <c r="AN55" s="104"/>
      <c r="AO55" s="104"/>
      <c r="AP55" s="104"/>
      <c r="AQ55" s="104"/>
      <c r="AR55" s="104"/>
      <c r="AS55" s="105"/>
      <c r="AT55" s="103">
        <f>データ!CB7</f>
        <v>32207</v>
      </c>
      <c r="AU55" s="104"/>
      <c r="AV55" s="104"/>
      <c r="AW55" s="104"/>
      <c r="AX55" s="104"/>
      <c r="AY55" s="104"/>
      <c r="AZ55" s="104"/>
      <c r="BA55" s="104"/>
      <c r="BB55" s="104"/>
      <c r="BC55" s="104"/>
      <c r="BD55" s="104"/>
      <c r="BE55" s="104"/>
      <c r="BF55" s="104"/>
      <c r="BG55" s="104"/>
      <c r="BH55" s="105"/>
      <c r="BI55" s="103">
        <f>データ!CC7</f>
        <v>33617</v>
      </c>
      <c r="BJ55" s="104"/>
      <c r="BK55" s="104"/>
      <c r="BL55" s="104"/>
      <c r="BM55" s="104"/>
      <c r="BN55" s="104"/>
      <c r="BO55" s="104"/>
      <c r="BP55" s="104"/>
      <c r="BQ55" s="104"/>
      <c r="BR55" s="104"/>
      <c r="BS55" s="104"/>
      <c r="BT55" s="104"/>
      <c r="BU55" s="104"/>
      <c r="BV55" s="104"/>
      <c r="BW55" s="105"/>
      <c r="BX55" s="103">
        <f>データ!CD7</f>
        <v>33040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8200</v>
      </c>
      <c r="DE55" s="104"/>
      <c r="DF55" s="104"/>
      <c r="DG55" s="104"/>
      <c r="DH55" s="104"/>
      <c r="DI55" s="104"/>
      <c r="DJ55" s="104"/>
      <c r="DK55" s="104"/>
      <c r="DL55" s="104"/>
      <c r="DM55" s="104"/>
      <c r="DN55" s="104"/>
      <c r="DO55" s="104"/>
      <c r="DP55" s="104"/>
      <c r="DQ55" s="104"/>
      <c r="DR55" s="105"/>
      <c r="DS55" s="103">
        <f>データ!CL7</f>
        <v>8416</v>
      </c>
      <c r="DT55" s="104"/>
      <c r="DU55" s="104"/>
      <c r="DV55" s="104"/>
      <c r="DW55" s="104"/>
      <c r="DX55" s="104"/>
      <c r="DY55" s="104"/>
      <c r="DZ55" s="104"/>
      <c r="EA55" s="104"/>
      <c r="EB55" s="104"/>
      <c r="EC55" s="104"/>
      <c r="ED55" s="104"/>
      <c r="EE55" s="104"/>
      <c r="EF55" s="104"/>
      <c r="EG55" s="105"/>
      <c r="EH55" s="103">
        <f>データ!CM7</f>
        <v>8934</v>
      </c>
      <c r="EI55" s="104"/>
      <c r="EJ55" s="104"/>
      <c r="EK55" s="104"/>
      <c r="EL55" s="104"/>
      <c r="EM55" s="104"/>
      <c r="EN55" s="104"/>
      <c r="EO55" s="104"/>
      <c r="EP55" s="104"/>
      <c r="EQ55" s="104"/>
      <c r="ER55" s="104"/>
      <c r="ES55" s="104"/>
      <c r="ET55" s="104"/>
      <c r="EU55" s="104"/>
      <c r="EV55" s="105"/>
      <c r="EW55" s="103">
        <f>データ!CN7</f>
        <v>9633</v>
      </c>
      <c r="EX55" s="104"/>
      <c r="EY55" s="104"/>
      <c r="EZ55" s="104"/>
      <c r="FA55" s="104"/>
      <c r="FB55" s="104"/>
      <c r="FC55" s="104"/>
      <c r="FD55" s="104"/>
      <c r="FE55" s="104"/>
      <c r="FF55" s="104"/>
      <c r="FG55" s="104"/>
      <c r="FH55" s="104"/>
      <c r="FI55" s="104"/>
      <c r="FJ55" s="104"/>
      <c r="FK55" s="105"/>
      <c r="FL55" s="103">
        <f>データ!CO7</f>
        <v>9711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65</v>
      </c>
      <c r="GS55" s="101"/>
      <c r="GT55" s="101"/>
      <c r="GU55" s="101"/>
      <c r="GV55" s="101"/>
      <c r="GW55" s="101"/>
      <c r="GX55" s="101"/>
      <c r="GY55" s="101"/>
      <c r="GZ55" s="101"/>
      <c r="HA55" s="101"/>
      <c r="HB55" s="101"/>
      <c r="HC55" s="101"/>
      <c r="HD55" s="101"/>
      <c r="HE55" s="101"/>
      <c r="HF55" s="102"/>
      <c r="HG55" s="100">
        <f>データ!CW7</f>
        <v>61.4</v>
      </c>
      <c r="HH55" s="101"/>
      <c r="HI55" s="101"/>
      <c r="HJ55" s="101"/>
      <c r="HK55" s="101"/>
      <c r="HL55" s="101"/>
      <c r="HM55" s="101"/>
      <c r="HN55" s="101"/>
      <c r="HO55" s="101"/>
      <c r="HP55" s="101"/>
      <c r="HQ55" s="101"/>
      <c r="HR55" s="101"/>
      <c r="HS55" s="101"/>
      <c r="HT55" s="101"/>
      <c r="HU55" s="102"/>
      <c r="HV55" s="100">
        <f>データ!CX7</f>
        <v>63</v>
      </c>
      <c r="HW55" s="101"/>
      <c r="HX55" s="101"/>
      <c r="HY55" s="101"/>
      <c r="HZ55" s="101"/>
      <c r="IA55" s="101"/>
      <c r="IB55" s="101"/>
      <c r="IC55" s="101"/>
      <c r="ID55" s="101"/>
      <c r="IE55" s="101"/>
      <c r="IF55" s="101"/>
      <c r="IG55" s="101"/>
      <c r="IH55" s="101"/>
      <c r="II55" s="101"/>
      <c r="IJ55" s="102"/>
      <c r="IK55" s="100">
        <f>データ!CY7</f>
        <v>65.400000000000006</v>
      </c>
      <c r="IL55" s="101"/>
      <c r="IM55" s="101"/>
      <c r="IN55" s="101"/>
      <c r="IO55" s="101"/>
      <c r="IP55" s="101"/>
      <c r="IQ55" s="101"/>
      <c r="IR55" s="101"/>
      <c r="IS55" s="101"/>
      <c r="IT55" s="101"/>
      <c r="IU55" s="101"/>
      <c r="IV55" s="101"/>
      <c r="IW55" s="101"/>
      <c r="IX55" s="101"/>
      <c r="IY55" s="102"/>
      <c r="IZ55" s="100">
        <f>データ!CZ7</f>
        <v>66.900000000000006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18.8</v>
      </c>
      <c r="KG55" s="101"/>
      <c r="KH55" s="101"/>
      <c r="KI55" s="101"/>
      <c r="KJ55" s="101"/>
      <c r="KK55" s="101"/>
      <c r="KL55" s="101"/>
      <c r="KM55" s="101"/>
      <c r="KN55" s="101"/>
      <c r="KO55" s="101"/>
      <c r="KP55" s="101"/>
      <c r="KQ55" s="101"/>
      <c r="KR55" s="101"/>
      <c r="KS55" s="101"/>
      <c r="KT55" s="102"/>
      <c r="KU55" s="100">
        <f>データ!DH7</f>
        <v>18.5</v>
      </c>
      <c r="KV55" s="101"/>
      <c r="KW55" s="101"/>
      <c r="KX55" s="101"/>
      <c r="KY55" s="101"/>
      <c r="KZ55" s="101"/>
      <c r="LA55" s="101"/>
      <c r="LB55" s="101"/>
      <c r="LC55" s="101"/>
      <c r="LD55" s="101"/>
      <c r="LE55" s="101"/>
      <c r="LF55" s="101"/>
      <c r="LG55" s="101"/>
      <c r="LH55" s="101"/>
      <c r="LI55" s="102"/>
      <c r="LJ55" s="100">
        <f>データ!DI7</f>
        <v>18.600000000000001</v>
      </c>
      <c r="LK55" s="101"/>
      <c r="LL55" s="101"/>
      <c r="LM55" s="101"/>
      <c r="LN55" s="101"/>
      <c r="LO55" s="101"/>
      <c r="LP55" s="101"/>
      <c r="LQ55" s="101"/>
      <c r="LR55" s="101"/>
      <c r="LS55" s="101"/>
      <c r="LT55" s="101"/>
      <c r="LU55" s="101"/>
      <c r="LV55" s="101"/>
      <c r="LW55" s="101"/>
      <c r="LX55" s="102"/>
      <c r="LY55" s="100">
        <f>データ!DJ7</f>
        <v>17.8</v>
      </c>
      <c r="LZ55" s="101"/>
      <c r="MA55" s="101"/>
      <c r="MB55" s="101"/>
      <c r="MC55" s="101"/>
      <c r="MD55" s="101"/>
      <c r="ME55" s="101"/>
      <c r="MF55" s="101"/>
      <c r="MG55" s="101"/>
      <c r="MH55" s="101"/>
      <c r="MI55" s="101"/>
      <c r="MJ55" s="101"/>
      <c r="MK55" s="101"/>
      <c r="ML55" s="101"/>
      <c r="MM55" s="102"/>
      <c r="MN55" s="100">
        <f>データ!DK7</f>
        <v>17.8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34.9</v>
      </c>
      <c r="V79" s="83"/>
      <c r="W79" s="83"/>
      <c r="X79" s="83"/>
      <c r="Y79" s="83"/>
      <c r="Z79" s="83"/>
      <c r="AA79" s="83"/>
      <c r="AB79" s="83"/>
      <c r="AC79" s="83"/>
      <c r="AD79" s="83"/>
      <c r="AE79" s="83"/>
      <c r="AF79" s="83"/>
      <c r="AG79" s="83"/>
      <c r="AH79" s="83"/>
      <c r="AI79" s="83"/>
      <c r="AJ79" s="83"/>
      <c r="AK79" s="83"/>
      <c r="AL79" s="83"/>
      <c r="AM79" s="83"/>
      <c r="AN79" s="83">
        <f>データ!DS7</f>
        <v>35.9</v>
      </c>
      <c r="AO79" s="83"/>
      <c r="AP79" s="83"/>
      <c r="AQ79" s="83"/>
      <c r="AR79" s="83"/>
      <c r="AS79" s="83"/>
      <c r="AT79" s="83"/>
      <c r="AU79" s="83"/>
      <c r="AV79" s="83"/>
      <c r="AW79" s="83"/>
      <c r="AX79" s="83"/>
      <c r="AY79" s="83"/>
      <c r="AZ79" s="83"/>
      <c r="BA79" s="83"/>
      <c r="BB79" s="83"/>
      <c r="BC79" s="83"/>
      <c r="BD79" s="83"/>
      <c r="BE79" s="83"/>
      <c r="BF79" s="83"/>
      <c r="BG79" s="83">
        <f>データ!DT7</f>
        <v>48.5</v>
      </c>
      <c r="BH79" s="83"/>
      <c r="BI79" s="83"/>
      <c r="BJ79" s="83"/>
      <c r="BK79" s="83"/>
      <c r="BL79" s="83"/>
      <c r="BM79" s="83"/>
      <c r="BN79" s="83"/>
      <c r="BO79" s="83"/>
      <c r="BP79" s="83"/>
      <c r="BQ79" s="83"/>
      <c r="BR79" s="83"/>
      <c r="BS79" s="83"/>
      <c r="BT79" s="83"/>
      <c r="BU79" s="83"/>
      <c r="BV79" s="83"/>
      <c r="BW79" s="83"/>
      <c r="BX79" s="83"/>
      <c r="BY79" s="83"/>
      <c r="BZ79" s="83">
        <f>データ!DU7</f>
        <v>51.1</v>
      </c>
      <c r="CA79" s="83"/>
      <c r="CB79" s="83"/>
      <c r="CC79" s="83"/>
      <c r="CD79" s="83"/>
      <c r="CE79" s="83"/>
      <c r="CF79" s="83"/>
      <c r="CG79" s="83"/>
      <c r="CH79" s="83"/>
      <c r="CI79" s="83"/>
      <c r="CJ79" s="83"/>
      <c r="CK79" s="83"/>
      <c r="CL79" s="83"/>
      <c r="CM79" s="83"/>
      <c r="CN79" s="83"/>
      <c r="CO79" s="83"/>
      <c r="CP79" s="83"/>
      <c r="CQ79" s="83"/>
      <c r="CR79" s="83"/>
      <c r="CS79" s="83">
        <f>データ!DV7</f>
        <v>55.8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41.9</v>
      </c>
      <c r="EP79" s="83"/>
      <c r="EQ79" s="83"/>
      <c r="ER79" s="83"/>
      <c r="ES79" s="83"/>
      <c r="ET79" s="83"/>
      <c r="EU79" s="83"/>
      <c r="EV79" s="83"/>
      <c r="EW79" s="83"/>
      <c r="EX79" s="83"/>
      <c r="EY79" s="83"/>
      <c r="EZ79" s="83"/>
      <c r="FA79" s="83"/>
      <c r="FB79" s="83"/>
      <c r="FC79" s="83"/>
      <c r="FD79" s="83"/>
      <c r="FE79" s="83"/>
      <c r="FF79" s="83"/>
      <c r="FG79" s="83"/>
      <c r="FH79" s="83">
        <f>データ!ED7</f>
        <v>41.6</v>
      </c>
      <c r="FI79" s="83"/>
      <c r="FJ79" s="83"/>
      <c r="FK79" s="83"/>
      <c r="FL79" s="83"/>
      <c r="FM79" s="83"/>
      <c r="FN79" s="83"/>
      <c r="FO79" s="83"/>
      <c r="FP79" s="83"/>
      <c r="FQ79" s="83"/>
      <c r="FR79" s="83"/>
      <c r="FS79" s="83"/>
      <c r="FT79" s="83"/>
      <c r="FU79" s="83"/>
      <c r="FV79" s="83"/>
      <c r="FW79" s="83"/>
      <c r="FX79" s="83"/>
      <c r="FY79" s="83"/>
      <c r="FZ79" s="83"/>
      <c r="GA79" s="83">
        <f>データ!EE7</f>
        <v>66.900000000000006</v>
      </c>
      <c r="GB79" s="83"/>
      <c r="GC79" s="83"/>
      <c r="GD79" s="83"/>
      <c r="GE79" s="83"/>
      <c r="GF79" s="83"/>
      <c r="GG79" s="83"/>
      <c r="GH79" s="83"/>
      <c r="GI79" s="83"/>
      <c r="GJ79" s="83"/>
      <c r="GK79" s="83"/>
      <c r="GL79" s="83"/>
      <c r="GM79" s="83"/>
      <c r="GN79" s="83"/>
      <c r="GO79" s="83"/>
      <c r="GP79" s="83"/>
      <c r="GQ79" s="83"/>
      <c r="GR79" s="83"/>
      <c r="GS79" s="83"/>
      <c r="GT79" s="83">
        <f>データ!EF7</f>
        <v>65.3</v>
      </c>
      <c r="GU79" s="83"/>
      <c r="GV79" s="83"/>
      <c r="GW79" s="83"/>
      <c r="GX79" s="83"/>
      <c r="GY79" s="83"/>
      <c r="GZ79" s="83"/>
      <c r="HA79" s="83"/>
      <c r="HB79" s="83"/>
      <c r="HC79" s="83"/>
      <c r="HD79" s="83"/>
      <c r="HE79" s="83"/>
      <c r="HF79" s="83"/>
      <c r="HG79" s="83"/>
      <c r="HH79" s="83"/>
      <c r="HI79" s="83"/>
      <c r="HJ79" s="83"/>
      <c r="HK79" s="83"/>
      <c r="HL79" s="83"/>
      <c r="HM79" s="83">
        <f>データ!EG7</f>
        <v>72.8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30831523</v>
      </c>
      <c r="JK79" s="79"/>
      <c r="JL79" s="79"/>
      <c r="JM79" s="79"/>
      <c r="JN79" s="79"/>
      <c r="JO79" s="79"/>
      <c r="JP79" s="79"/>
      <c r="JQ79" s="79"/>
      <c r="JR79" s="79"/>
      <c r="JS79" s="79"/>
      <c r="JT79" s="79"/>
      <c r="JU79" s="79"/>
      <c r="JV79" s="79"/>
      <c r="JW79" s="79"/>
      <c r="JX79" s="79"/>
      <c r="JY79" s="79"/>
      <c r="JZ79" s="79"/>
      <c r="KA79" s="79"/>
      <c r="KB79" s="79"/>
      <c r="KC79" s="79">
        <f>データ!EO7</f>
        <v>32632111</v>
      </c>
      <c r="KD79" s="79"/>
      <c r="KE79" s="79"/>
      <c r="KF79" s="79"/>
      <c r="KG79" s="79"/>
      <c r="KH79" s="79"/>
      <c r="KI79" s="79"/>
      <c r="KJ79" s="79"/>
      <c r="KK79" s="79"/>
      <c r="KL79" s="79"/>
      <c r="KM79" s="79"/>
      <c r="KN79" s="79"/>
      <c r="KO79" s="79"/>
      <c r="KP79" s="79"/>
      <c r="KQ79" s="79"/>
      <c r="KR79" s="79"/>
      <c r="KS79" s="79"/>
      <c r="KT79" s="79"/>
      <c r="KU79" s="79"/>
      <c r="KV79" s="79">
        <f>データ!EP7</f>
        <v>33316523</v>
      </c>
      <c r="KW79" s="79"/>
      <c r="KX79" s="79"/>
      <c r="KY79" s="79"/>
      <c r="KZ79" s="79"/>
      <c r="LA79" s="79"/>
      <c r="LB79" s="79"/>
      <c r="LC79" s="79"/>
      <c r="LD79" s="79"/>
      <c r="LE79" s="79"/>
      <c r="LF79" s="79"/>
      <c r="LG79" s="79"/>
      <c r="LH79" s="79"/>
      <c r="LI79" s="79"/>
      <c r="LJ79" s="79"/>
      <c r="LK79" s="79"/>
      <c r="LL79" s="79"/>
      <c r="LM79" s="79"/>
      <c r="LN79" s="79"/>
      <c r="LO79" s="79">
        <f>データ!EQ7</f>
        <v>36897749</v>
      </c>
      <c r="LP79" s="79"/>
      <c r="LQ79" s="79"/>
      <c r="LR79" s="79"/>
      <c r="LS79" s="79"/>
      <c r="LT79" s="79"/>
      <c r="LU79" s="79"/>
      <c r="LV79" s="79"/>
      <c r="LW79" s="79"/>
      <c r="LX79" s="79"/>
      <c r="LY79" s="79"/>
      <c r="LZ79" s="79"/>
      <c r="MA79" s="79"/>
      <c r="MB79" s="79"/>
      <c r="MC79" s="79"/>
      <c r="MD79" s="79"/>
      <c r="ME79" s="79"/>
      <c r="MF79" s="79"/>
      <c r="MG79" s="79"/>
      <c r="MH79" s="79">
        <f>データ!ER7</f>
        <v>37256111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5" t="s">
        <v>75</v>
      </c>
      <c r="AI4" s="146"/>
      <c r="AJ4" s="146"/>
      <c r="AK4" s="146"/>
      <c r="AL4" s="146"/>
      <c r="AM4" s="146"/>
      <c r="AN4" s="146"/>
      <c r="AO4" s="146"/>
      <c r="AP4" s="146"/>
      <c r="AQ4" s="146"/>
      <c r="AR4" s="147"/>
      <c r="AS4" s="148" t="s">
        <v>76</v>
      </c>
      <c r="AT4" s="144"/>
      <c r="AU4" s="144"/>
      <c r="AV4" s="144"/>
      <c r="AW4" s="144"/>
      <c r="AX4" s="144"/>
      <c r="AY4" s="144"/>
      <c r="AZ4" s="144"/>
      <c r="BA4" s="144"/>
      <c r="BB4" s="144"/>
      <c r="BC4" s="144"/>
      <c r="BD4" s="148" t="s">
        <v>77</v>
      </c>
      <c r="BE4" s="144"/>
      <c r="BF4" s="144"/>
      <c r="BG4" s="144"/>
      <c r="BH4" s="144"/>
      <c r="BI4" s="144"/>
      <c r="BJ4" s="144"/>
      <c r="BK4" s="144"/>
      <c r="BL4" s="144"/>
      <c r="BM4" s="144"/>
      <c r="BN4" s="144"/>
      <c r="BO4" s="145" t="s">
        <v>78</v>
      </c>
      <c r="BP4" s="146"/>
      <c r="BQ4" s="146"/>
      <c r="BR4" s="146"/>
      <c r="BS4" s="146"/>
      <c r="BT4" s="146"/>
      <c r="BU4" s="146"/>
      <c r="BV4" s="146"/>
      <c r="BW4" s="146"/>
      <c r="BX4" s="146"/>
      <c r="BY4" s="147"/>
      <c r="BZ4" s="144" t="s">
        <v>79</v>
      </c>
      <c r="CA4" s="144"/>
      <c r="CB4" s="144"/>
      <c r="CC4" s="144"/>
      <c r="CD4" s="144"/>
      <c r="CE4" s="144"/>
      <c r="CF4" s="144"/>
      <c r="CG4" s="144"/>
      <c r="CH4" s="144"/>
      <c r="CI4" s="144"/>
      <c r="CJ4" s="144"/>
      <c r="CK4" s="148" t="s">
        <v>80</v>
      </c>
      <c r="CL4" s="144"/>
      <c r="CM4" s="144"/>
      <c r="CN4" s="144"/>
      <c r="CO4" s="144"/>
      <c r="CP4" s="144"/>
      <c r="CQ4" s="144"/>
      <c r="CR4" s="144"/>
      <c r="CS4" s="144"/>
      <c r="CT4" s="144"/>
      <c r="CU4" s="144"/>
      <c r="CV4" s="144" t="s">
        <v>81</v>
      </c>
      <c r="CW4" s="144"/>
      <c r="CX4" s="144"/>
      <c r="CY4" s="144"/>
      <c r="CZ4" s="144"/>
      <c r="DA4" s="144"/>
      <c r="DB4" s="144"/>
      <c r="DC4" s="144"/>
      <c r="DD4" s="144"/>
      <c r="DE4" s="144"/>
      <c r="DF4" s="144"/>
      <c r="DG4" s="144" t="s">
        <v>82</v>
      </c>
      <c r="DH4" s="144"/>
      <c r="DI4" s="144"/>
      <c r="DJ4" s="144"/>
      <c r="DK4" s="144"/>
      <c r="DL4" s="144"/>
      <c r="DM4" s="144"/>
      <c r="DN4" s="144"/>
      <c r="DO4" s="144"/>
      <c r="DP4" s="144"/>
      <c r="DQ4" s="144"/>
      <c r="DR4" s="145" t="s">
        <v>83</v>
      </c>
      <c r="DS4" s="146"/>
      <c r="DT4" s="146"/>
      <c r="DU4" s="146"/>
      <c r="DV4" s="146"/>
      <c r="DW4" s="146"/>
      <c r="DX4" s="146"/>
      <c r="DY4" s="146"/>
      <c r="DZ4" s="146"/>
      <c r="EA4" s="146"/>
      <c r="EB4" s="147"/>
      <c r="EC4" s="144" t="s">
        <v>84</v>
      </c>
      <c r="ED4" s="144"/>
      <c r="EE4" s="144"/>
      <c r="EF4" s="144"/>
      <c r="EG4" s="144"/>
      <c r="EH4" s="144"/>
      <c r="EI4" s="144"/>
      <c r="EJ4" s="144"/>
      <c r="EK4" s="144"/>
      <c r="EL4" s="144"/>
      <c r="EM4" s="144"/>
      <c r="EN4" s="144" t="s">
        <v>85</v>
      </c>
      <c r="EO4" s="144"/>
      <c r="EP4" s="144"/>
      <c r="EQ4" s="144"/>
      <c r="ER4" s="144"/>
      <c r="ES4" s="144"/>
      <c r="ET4" s="144"/>
      <c r="EU4" s="144"/>
      <c r="EV4" s="144"/>
      <c r="EW4" s="144"/>
      <c r="EX4" s="144"/>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442127</v>
      </c>
      <c r="D6" s="63">
        <f t="shared" si="2"/>
        <v>46</v>
      </c>
      <c r="E6" s="63">
        <f t="shared" si="2"/>
        <v>6</v>
      </c>
      <c r="F6" s="63">
        <f t="shared" si="2"/>
        <v>0</v>
      </c>
      <c r="G6" s="63">
        <f t="shared" si="2"/>
        <v>1</v>
      </c>
      <c r="H6" s="149" t="str">
        <f>IF(H8&lt;&gt;I8,H8,"")&amp;IF(I8&lt;&gt;J8,I8,"")&amp;"　"&amp;J8</f>
        <v>大分県豊後大野市　豊後大野市民病院</v>
      </c>
      <c r="I6" s="150"/>
      <c r="J6" s="151"/>
      <c r="K6" s="63" t="str">
        <f t="shared" si="2"/>
        <v>条例全部</v>
      </c>
      <c r="L6" s="63" t="str">
        <f t="shared" si="2"/>
        <v>病院事業</v>
      </c>
      <c r="M6" s="63" t="str">
        <f t="shared" si="2"/>
        <v>一般病院</v>
      </c>
      <c r="N6" s="63" t="str">
        <f>N8</f>
        <v>100床以上～200床未満</v>
      </c>
      <c r="O6" s="63"/>
      <c r="P6" s="63" t="str">
        <f>P8</f>
        <v>直営</v>
      </c>
      <c r="Q6" s="64">
        <f t="shared" ref="Q6:AG6" si="3">Q8</f>
        <v>22</v>
      </c>
      <c r="R6" s="63" t="str">
        <f t="shared" si="3"/>
        <v>-</v>
      </c>
      <c r="S6" s="63" t="str">
        <f t="shared" si="3"/>
        <v>ド 透 訓</v>
      </c>
      <c r="T6" s="63" t="str">
        <f t="shared" si="3"/>
        <v>救 臨 感 へ 災</v>
      </c>
      <c r="U6" s="64">
        <f>U8</f>
        <v>37505</v>
      </c>
      <c r="V6" s="64">
        <f>V8</f>
        <v>17072</v>
      </c>
      <c r="W6" s="63" t="str">
        <f>W8</f>
        <v>非該当</v>
      </c>
      <c r="X6" s="63" t="str">
        <f t="shared" si="3"/>
        <v>１０：１</v>
      </c>
      <c r="Y6" s="64">
        <f t="shared" si="3"/>
        <v>156</v>
      </c>
      <c r="Z6" s="64">
        <f t="shared" si="3"/>
        <v>39</v>
      </c>
      <c r="AA6" s="64" t="str">
        <f t="shared" si="3"/>
        <v>-</v>
      </c>
      <c r="AB6" s="64" t="str">
        <f t="shared" si="3"/>
        <v>-</v>
      </c>
      <c r="AC6" s="64">
        <f t="shared" si="3"/>
        <v>4</v>
      </c>
      <c r="AD6" s="64">
        <f t="shared" si="3"/>
        <v>199</v>
      </c>
      <c r="AE6" s="64">
        <f t="shared" si="3"/>
        <v>156</v>
      </c>
      <c r="AF6" s="64">
        <f t="shared" si="3"/>
        <v>39</v>
      </c>
      <c r="AG6" s="64">
        <f t="shared" si="3"/>
        <v>195</v>
      </c>
      <c r="AH6" s="65">
        <f>IF(AH8="-",NA(),AH8)</f>
        <v>93.9</v>
      </c>
      <c r="AI6" s="65">
        <f t="shared" ref="AI6:AQ6" si="4">IF(AI8="-",NA(),AI8)</f>
        <v>95.8</v>
      </c>
      <c r="AJ6" s="65">
        <f t="shared" si="4"/>
        <v>96.8</v>
      </c>
      <c r="AK6" s="65">
        <f t="shared" si="4"/>
        <v>94.7</v>
      </c>
      <c r="AL6" s="65">
        <f t="shared" si="4"/>
        <v>95.3</v>
      </c>
      <c r="AM6" s="65">
        <f t="shared" si="4"/>
        <v>97.1</v>
      </c>
      <c r="AN6" s="65">
        <f t="shared" si="4"/>
        <v>96.3</v>
      </c>
      <c r="AO6" s="65">
        <f t="shared" si="4"/>
        <v>96.9</v>
      </c>
      <c r="AP6" s="65">
        <f t="shared" si="4"/>
        <v>98.3</v>
      </c>
      <c r="AQ6" s="65">
        <f t="shared" si="4"/>
        <v>96.7</v>
      </c>
      <c r="AR6" s="65" t="str">
        <f>IF(AR8="-","【-】","【"&amp;SUBSTITUTE(TEXT(AR8,"#,##0.0"),"-","△")&amp;"】")</f>
        <v>【98.4】</v>
      </c>
      <c r="AS6" s="65">
        <f>IF(AS8="-",NA(),AS8)</f>
        <v>88.9</v>
      </c>
      <c r="AT6" s="65">
        <f t="shared" ref="AT6:BB6" si="5">IF(AT8="-",NA(),AT8)</f>
        <v>92.3</v>
      </c>
      <c r="AU6" s="65">
        <f t="shared" si="5"/>
        <v>89.5</v>
      </c>
      <c r="AV6" s="65">
        <f t="shared" si="5"/>
        <v>87.9</v>
      </c>
      <c r="AW6" s="65">
        <f t="shared" si="5"/>
        <v>85.5</v>
      </c>
      <c r="AX6" s="65">
        <f t="shared" si="5"/>
        <v>87.7</v>
      </c>
      <c r="AY6" s="65">
        <f t="shared" si="5"/>
        <v>86.6</v>
      </c>
      <c r="AZ6" s="65">
        <f t="shared" si="5"/>
        <v>85.4</v>
      </c>
      <c r="BA6" s="65">
        <f t="shared" si="5"/>
        <v>85.3</v>
      </c>
      <c r="BB6" s="65">
        <f t="shared" si="5"/>
        <v>84.2</v>
      </c>
      <c r="BC6" s="65" t="str">
        <f>IF(BC8="-","【-】","【"&amp;SUBSTITUTE(TEXT(BC8,"#,##0.0"),"-","△")&amp;"】")</f>
        <v>【89.5】</v>
      </c>
      <c r="BD6" s="65">
        <f>IF(BD8="-",NA(),BD8)</f>
        <v>33.299999999999997</v>
      </c>
      <c r="BE6" s="65">
        <f t="shared" ref="BE6:BM6" si="6">IF(BE8="-",NA(),BE8)</f>
        <v>36.200000000000003</v>
      </c>
      <c r="BF6" s="65">
        <f t="shared" si="6"/>
        <v>40.299999999999997</v>
      </c>
      <c r="BG6" s="65">
        <f t="shared" si="6"/>
        <v>45.2</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79.8</v>
      </c>
      <c r="BP6" s="65">
        <f t="shared" ref="BP6:BX6" si="7">IF(BP8="-",NA(),BP8)</f>
        <v>82.4</v>
      </c>
      <c r="BQ6" s="65">
        <f t="shared" si="7"/>
        <v>84.2</v>
      </c>
      <c r="BR6" s="65">
        <f t="shared" si="7"/>
        <v>83.4</v>
      </c>
      <c r="BS6" s="65">
        <f t="shared" si="7"/>
        <v>85.9</v>
      </c>
      <c r="BT6" s="65">
        <f t="shared" si="7"/>
        <v>69</v>
      </c>
      <c r="BU6" s="65">
        <f t="shared" si="7"/>
        <v>68.5</v>
      </c>
      <c r="BV6" s="65">
        <f t="shared" si="7"/>
        <v>68.3</v>
      </c>
      <c r="BW6" s="65">
        <f t="shared" si="7"/>
        <v>67.900000000000006</v>
      </c>
      <c r="BX6" s="65">
        <f t="shared" si="7"/>
        <v>69.8</v>
      </c>
      <c r="BY6" s="65" t="str">
        <f>IF(BY8="-","【-】","【"&amp;SUBSTITUTE(TEXT(BY8,"#,##0.0"),"-","△")&amp;"】")</f>
        <v>【74.2】</v>
      </c>
      <c r="BZ6" s="66">
        <f>IF(BZ8="-",NA(),BZ8)</f>
        <v>29384</v>
      </c>
      <c r="CA6" s="66">
        <f t="shared" ref="CA6:CI6" si="8">IF(CA8="-",NA(),CA8)</f>
        <v>30316</v>
      </c>
      <c r="CB6" s="66">
        <f t="shared" si="8"/>
        <v>32207</v>
      </c>
      <c r="CC6" s="66">
        <f t="shared" si="8"/>
        <v>33617</v>
      </c>
      <c r="CD6" s="66">
        <f t="shared" si="8"/>
        <v>33040</v>
      </c>
      <c r="CE6" s="66">
        <f t="shared" si="8"/>
        <v>31111</v>
      </c>
      <c r="CF6" s="66">
        <f t="shared" si="8"/>
        <v>31585</v>
      </c>
      <c r="CG6" s="66">
        <f t="shared" si="8"/>
        <v>32431</v>
      </c>
      <c r="CH6" s="66">
        <f t="shared" si="8"/>
        <v>32532</v>
      </c>
      <c r="CI6" s="66">
        <f t="shared" si="8"/>
        <v>33492</v>
      </c>
      <c r="CJ6" s="65" t="str">
        <f>IF(CJ8="-","【-】","【"&amp;SUBSTITUTE(TEXT(CJ8,"#,##0"),"-","△")&amp;"】")</f>
        <v>【49,667】</v>
      </c>
      <c r="CK6" s="66">
        <f>IF(CK8="-",NA(),CK8)</f>
        <v>8200</v>
      </c>
      <c r="CL6" s="66">
        <f t="shared" ref="CL6:CT6" si="9">IF(CL8="-",NA(),CL8)</f>
        <v>8416</v>
      </c>
      <c r="CM6" s="66">
        <f t="shared" si="9"/>
        <v>8934</v>
      </c>
      <c r="CN6" s="66">
        <f t="shared" si="9"/>
        <v>9633</v>
      </c>
      <c r="CO6" s="66">
        <f t="shared" si="9"/>
        <v>9711</v>
      </c>
      <c r="CP6" s="66">
        <f t="shared" si="9"/>
        <v>9205</v>
      </c>
      <c r="CQ6" s="66">
        <f t="shared" si="9"/>
        <v>9437</v>
      </c>
      <c r="CR6" s="66">
        <f t="shared" si="9"/>
        <v>9726</v>
      </c>
      <c r="CS6" s="66">
        <f t="shared" si="9"/>
        <v>10037</v>
      </c>
      <c r="CT6" s="66">
        <f t="shared" si="9"/>
        <v>9976</v>
      </c>
      <c r="CU6" s="65" t="str">
        <f>IF(CU8="-","【-】","【"&amp;SUBSTITUTE(TEXT(CU8,"#,##0"),"-","△")&amp;"】")</f>
        <v>【13,758】</v>
      </c>
      <c r="CV6" s="65">
        <f>IF(CV8="-",NA(),CV8)</f>
        <v>65</v>
      </c>
      <c r="CW6" s="65">
        <f t="shared" ref="CW6:DE6" si="10">IF(CW8="-",NA(),CW8)</f>
        <v>61.4</v>
      </c>
      <c r="CX6" s="65">
        <f t="shared" si="10"/>
        <v>63</v>
      </c>
      <c r="CY6" s="65">
        <f t="shared" si="10"/>
        <v>65.400000000000006</v>
      </c>
      <c r="CZ6" s="65">
        <f t="shared" si="10"/>
        <v>66.900000000000006</v>
      </c>
      <c r="DA6" s="65">
        <f t="shared" si="10"/>
        <v>60.6</v>
      </c>
      <c r="DB6" s="65">
        <f t="shared" si="10"/>
        <v>61.2</v>
      </c>
      <c r="DC6" s="65">
        <f t="shared" si="10"/>
        <v>62.1</v>
      </c>
      <c r="DD6" s="65">
        <f t="shared" si="10"/>
        <v>62.5</v>
      </c>
      <c r="DE6" s="65">
        <f t="shared" si="10"/>
        <v>63.4</v>
      </c>
      <c r="DF6" s="65" t="str">
        <f>IF(DF8="-","【-】","【"&amp;SUBSTITUTE(TEXT(DF8,"#,##0.0"),"-","△")&amp;"】")</f>
        <v>【55.2】</v>
      </c>
      <c r="DG6" s="65">
        <f>IF(DG8="-",NA(),DG8)</f>
        <v>18.8</v>
      </c>
      <c r="DH6" s="65">
        <f t="shared" ref="DH6:DP6" si="11">IF(DH8="-",NA(),DH8)</f>
        <v>18.5</v>
      </c>
      <c r="DI6" s="65">
        <f t="shared" si="11"/>
        <v>18.600000000000001</v>
      </c>
      <c r="DJ6" s="65">
        <f t="shared" si="11"/>
        <v>17.8</v>
      </c>
      <c r="DK6" s="65">
        <f t="shared" si="11"/>
        <v>17.8</v>
      </c>
      <c r="DL6" s="65">
        <f t="shared" si="11"/>
        <v>19.2</v>
      </c>
      <c r="DM6" s="65">
        <f t="shared" si="11"/>
        <v>19.3</v>
      </c>
      <c r="DN6" s="65">
        <f t="shared" si="11"/>
        <v>18.899999999999999</v>
      </c>
      <c r="DO6" s="65">
        <f t="shared" si="11"/>
        <v>19</v>
      </c>
      <c r="DP6" s="65">
        <f t="shared" si="11"/>
        <v>18.7</v>
      </c>
      <c r="DQ6" s="65" t="str">
        <f>IF(DQ8="-","【-】","【"&amp;SUBSTITUTE(TEXT(DQ8,"#,##0.0"),"-","△")&amp;"】")</f>
        <v>【24.1】</v>
      </c>
      <c r="DR6" s="65">
        <f>IF(DR8="-",NA(),DR8)</f>
        <v>34.9</v>
      </c>
      <c r="DS6" s="65">
        <f t="shared" ref="DS6:EA6" si="12">IF(DS8="-",NA(),DS8)</f>
        <v>35.9</v>
      </c>
      <c r="DT6" s="65">
        <f t="shared" si="12"/>
        <v>48.5</v>
      </c>
      <c r="DU6" s="65">
        <f t="shared" si="12"/>
        <v>51.1</v>
      </c>
      <c r="DV6" s="65">
        <f t="shared" si="12"/>
        <v>55.8</v>
      </c>
      <c r="DW6" s="65">
        <f t="shared" si="12"/>
        <v>48.3</v>
      </c>
      <c r="DX6" s="65">
        <f t="shared" si="12"/>
        <v>48</v>
      </c>
      <c r="DY6" s="65">
        <f t="shared" si="12"/>
        <v>52.2</v>
      </c>
      <c r="DZ6" s="65">
        <f t="shared" si="12"/>
        <v>52.4</v>
      </c>
      <c r="EA6" s="65">
        <f t="shared" si="12"/>
        <v>52.5</v>
      </c>
      <c r="EB6" s="65" t="str">
        <f>IF(EB8="-","【-】","【"&amp;SUBSTITUTE(TEXT(EB8,"#,##0.0"),"-","△")&amp;"】")</f>
        <v>【50.7】</v>
      </c>
      <c r="EC6" s="65">
        <f>IF(EC8="-",NA(),EC8)</f>
        <v>41.9</v>
      </c>
      <c r="ED6" s="65">
        <f t="shared" ref="ED6:EL6" si="13">IF(ED8="-",NA(),ED8)</f>
        <v>41.6</v>
      </c>
      <c r="EE6" s="65">
        <f t="shared" si="13"/>
        <v>66.900000000000006</v>
      </c>
      <c r="EF6" s="65">
        <f t="shared" si="13"/>
        <v>65.3</v>
      </c>
      <c r="EG6" s="65">
        <f t="shared" si="13"/>
        <v>72.8</v>
      </c>
      <c r="EH6" s="65">
        <f t="shared" si="13"/>
        <v>64.2</v>
      </c>
      <c r="EI6" s="65">
        <f t="shared" si="13"/>
        <v>63.3</v>
      </c>
      <c r="EJ6" s="65">
        <f t="shared" si="13"/>
        <v>69.599999999999994</v>
      </c>
      <c r="EK6" s="65">
        <f t="shared" si="13"/>
        <v>69.2</v>
      </c>
      <c r="EL6" s="65">
        <f t="shared" si="13"/>
        <v>69.7</v>
      </c>
      <c r="EM6" s="65" t="str">
        <f>IF(EM8="-","【-】","【"&amp;SUBSTITUTE(TEXT(EM8,"#,##0.0"),"-","△")&amp;"】")</f>
        <v>【65.7】</v>
      </c>
      <c r="EN6" s="66">
        <f>IF(EN8="-",NA(),EN8)</f>
        <v>30831523</v>
      </c>
      <c r="EO6" s="66">
        <f t="shared" ref="EO6:EW6" si="14">IF(EO8="-",NA(),EO8)</f>
        <v>32632111</v>
      </c>
      <c r="EP6" s="66">
        <f t="shared" si="14"/>
        <v>33316523</v>
      </c>
      <c r="EQ6" s="66">
        <f t="shared" si="14"/>
        <v>36897749</v>
      </c>
      <c r="ER6" s="66">
        <f t="shared" si="14"/>
        <v>37256111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442127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22</v>
      </c>
      <c r="R7" s="63" t="str">
        <f t="shared" si="15"/>
        <v>-</v>
      </c>
      <c r="S7" s="63" t="str">
        <f t="shared" si="15"/>
        <v>ド 透 訓</v>
      </c>
      <c r="T7" s="63" t="str">
        <f t="shared" si="15"/>
        <v>救 臨 感 へ 災</v>
      </c>
      <c r="U7" s="64">
        <f>U8</f>
        <v>37505</v>
      </c>
      <c r="V7" s="64">
        <f>V8</f>
        <v>17072</v>
      </c>
      <c r="W7" s="63" t="str">
        <f>W8</f>
        <v>非該当</v>
      </c>
      <c r="X7" s="63" t="str">
        <f t="shared" si="15"/>
        <v>１０：１</v>
      </c>
      <c r="Y7" s="64">
        <f t="shared" si="15"/>
        <v>156</v>
      </c>
      <c r="Z7" s="64">
        <f t="shared" si="15"/>
        <v>39</v>
      </c>
      <c r="AA7" s="64" t="str">
        <f t="shared" si="15"/>
        <v>-</v>
      </c>
      <c r="AB7" s="64" t="str">
        <f t="shared" si="15"/>
        <v>-</v>
      </c>
      <c r="AC7" s="64">
        <f t="shared" si="15"/>
        <v>4</v>
      </c>
      <c r="AD7" s="64">
        <f t="shared" si="15"/>
        <v>199</v>
      </c>
      <c r="AE7" s="64">
        <f t="shared" si="15"/>
        <v>156</v>
      </c>
      <c r="AF7" s="64">
        <f t="shared" si="15"/>
        <v>39</v>
      </c>
      <c r="AG7" s="64">
        <f t="shared" si="15"/>
        <v>195</v>
      </c>
      <c r="AH7" s="65">
        <f>AH8</f>
        <v>93.9</v>
      </c>
      <c r="AI7" s="65">
        <f t="shared" ref="AI7:AQ7" si="16">AI8</f>
        <v>95.8</v>
      </c>
      <c r="AJ7" s="65">
        <f t="shared" si="16"/>
        <v>96.8</v>
      </c>
      <c r="AK7" s="65">
        <f t="shared" si="16"/>
        <v>94.7</v>
      </c>
      <c r="AL7" s="65">
        <f t="shared" si="16"/>
        <v>95.3</v>
      </c>
      <c r="AM7" s="65">
        <f t="shared" si="16"/>
        <v>97.1</v>
      </c>
      <c r="AN7" s="65">
        <f t="shared" si="16"/>
        <v>96.3</v>
      </c>
      <c r="AO7" s="65">
        <f t="shared" si="16"/>
        <v>96.9</v>
      </c>
      <c r="AP7" s="65">
        <f t="shared" si="16"/>
        <v>98.3</v>
      </c>
      <c r="AQ7" s="65">
        <f t="shared" si="16"/>
        <v>96.7</v>
      </c>
      <c r="AR7" s="65"/>
      <c r="AS7" s="65">
        <f>AS8</f>
        <v>88.9</v>
      </c>
      <c r="AT7" s="65">
        <f t="shared" ref="AT7:BB7" si="17">AT8</f>
        <v>92.3</v>
      </c>
      <c r="AU7" s="65">
        <f t="shared" si="17"/>
        <v>89.5</v>
      </c>
      <c r="AV7" s="65">
        <f t="shared" si="17"/>
        <v>87.9</v>
      </c>
      <c r="AW7" s="65">
        <f t="shared" si="17"/>
        <v>85.5</v>
      </c>
      <c r="AX7" s="65">
        <f t="shared" si="17"/>
        <v>87.7</v>
      </c>
      <c r="AY7" s="65">
        <f t="shared" si="17"/>
        <v>86.6</v>
      </c>
      <c r="AZ7" s="65">
        <f t="shared" si="17"/>
        <v>85.4</v>
      </c>
      <c r="BA7" s="65">
        <f t="shared" si="17"/>
        <v>85.3</v>
      </c>
      <c r="BB7" s="65">
        <f t="shared" si="17"/>
        <v>84.2</v>
      </c>
      <c r="BC7" s="65"/>
      <c r="BD7" s="65">
        <f>BD8</f>
        <v>33.299999999999997</v>
      </c>
      <c r="BE7" s="65">
        <f t="shared" ref="BE7:BM7" si="18">BE8</f>
        <v>36.200000000000003</v>
      </c>
      <c r="BF7" s="65">
        <f t="shared" si="18"/>
        <v>40.299999999999997</v>
      </c>
      <c r="BG7" s="65">
        <f t="shared" si="18"/>
        <v>45.2</v>
      </c>
      <c r="BH7" s="65" t="str">
        <f t="shared" si="18"/>
        <v>該当数値なし</v>
      </c>
      <c r="BI7" s="65">
        <f t="shared" si="18"/>
        <v>117.7</v>
      </c>
      <c r="BJ7" s="65">
        <f t="shared" si="18"/>
        <v>121</v>
      </c>
      <c r="BK7" s="65">
        <f t="shared" si="18"/>
        <v>112.9</v>
      </c>
      <c r="BL7" s="65">
        <f t="shared" si="18"/>
        <v>118.9</v>
      </c>
      <c r="BM7" s="65">
        <f t="shared" si="18"/>
        <v>119.5</v>
      </c>
      <c r="BN7" s="65"/>
      <c r="BO7" s="65">
        <f>BO8</f>
        <v>79.8</v>
      </c>
      <c r="BP7" s="65">
        <f t="shared" ref="BP7:BX7" si="19">BP8</f>
        <v>82.4</v>
      </c>
      <c r="BQ7" s="65">
        <f t="shared" si="19"/>
        <v>84.2</v>
      </c>
      <c r="BR7" s="65">
        <f t="shared" si="19"/>
        <v>83.4</v>
      </c>
      <c r="BS7" s="65">
        <f t="shared" si="19"/>
        <v>85.9</v>
      </c>
      <c r="BT7" s="65">
        <f t="shared" si="19"/>
        <v>69</v>
      </c>
      <c r="BU7" s="65">
        <f t="shared" si="19"/>
        <v>68.5</v>
      </c>
      <c r="BV7" s="65">
        <f t="shared" si="19"/>
        <v>68.3</v>
      </c>
      <c r="BW7" s="65">
        <f t="shared" si="19"/>
        <v>67.900000000000006</v>
      </c>
      <c r="BX7" s="65">
        <f t="shared" si="19"/>
        <v>69.8</v>
      </c>
      <c r="BY7" s="65"/>
      <c r="BZ7" s="66">
        <f>BZ8</f>
        <v>29384</v>
      </c>
      <c r="CA7" s="66">
        <f t="shared" ref="CA7:CI7" si="20">CA8</f>
        <v>30316</v>
      </c>
      <c r="CB7" s="66">
        <f t="shared" si="20"/>
        <v>32207</v>
      </c>
      <c r="CC7" s="66">
        <f t="shared" si="20"/>
        <v>33617</v>
      </c>
      <c r="CD7" s="66">
        <f t="shared" si="20"/>
        <v>33040</v>
      </c>
      <c r="CE7" s="66">
        <f t="shared" si="20"/>
        <v>31111</v>
      </c>
      <c r="CF7" s="66">
        <f t="shared" si="20"/>
        <v>31585</v>
      </c>
      <c r="CG7" s="66">
        <f t="shared" si="20"/>
        <v>32431</v>
      </c>
      <c r="CH7" s="66">
        <f t="shared" si="20"/>
        <v>32532</v>
      </c>
      <c r="CI7" s="66">
        <f t="shared" si="20"/>
        <v>33492</v>
      </c>
      <c r="CJ7" s="65"/>
      <c r="CK7" s="66">
        <f>CK8</f>
        <v>8200</v>
      </c>
      <c r="CL7" s="66">
        <f t="shared" ref="CL7:CT7" si="21">CL8</f>
        <v>8416</v>
      </c>
      <c r="CM7" s="66">
        <f t="shared" si="21"/>
        <v>8934</v>
      </c>
      <c r="CN7" s="66">
        <f t="shared" si="21"/>
        <v>9633</v>
      </c>
      <c r="CO7" s="66">
        <f t="shared" si="21"/>
        <v>9711</v>
      </c>
      <c r="CP7" s="66">
        <f t="shared" si="21"/>
        <v>9205</v>
      </c>
      <c r="CQ7" s="66">
        <f t="shared" si="21"/>
        <v>9437</v>
      </c>
      <c r="CR7" s="66">
        <f t="shared" si="21"/>
        <v>9726</v>
      </c>
      <c r="CS7" s="66">
        <f t="shared" si="21"/>
        <v>10037</v>
      </c>
      <c r="CT7" s="66">
        <f t="shared" si="21"/>
        <v>9976</v>
      </c>
      <c r="CU7" s="65"/>
      <c r="CV7" s="65">
        <f>CV8</f>
        <v>65</v>
      </c>
      <c r="CW7" s="65">
        <f t="shared" ref="CW7:DE7" si="22">CW8</f>
        <v>61.4</v>
      </c>
      <c r="CX7" s="65">
        <f t="shared" si="22"/>
        <v>63</v>
      </c>
      <c r="CY7" s="65">
        <f t="shared" si="22"/>
        <v>65.400000000000006</v>
      </c>
      <c r="CZ7" s="65">
        <f t="shared" si="22"/>
        <v>66.900000000000006</v>
      </c>
      <c r="DA7" s="65">
        <f t="shared" si="22"/>
        <v>60.6</v>
      </c>
      <c r="DB7" s="65">
        <f t="shared" si="22"/>
        <v>61.2</v>
      </c>
      <c r="DC7" s="65">
        <f t="shared" si="22"/>
        <v>62.1</v>
      </c>
      <c r="DD7" s="65">
        <f t="shared" si="22"/>
        <v>62.5</v>
      </c>
      <c r="DE7" s="65">
        <f t="shared" si="22"/>
        <v>63.4</v>
      </c>
      <c r="DF7" s="65"/>
      <c r="DG7" s="65">
        <f>DG8</f>
        <v>18.8</v>
      </c>
      <c r="DH7" s="65">
        <f t="shared" ref="DH7:DP7" si="23">DH8</f>
        <v>18.5</v>
      </c>
      <c r="DI7" s="65">
        <f t="shared" si="23"/>
        <v>18.600000000000001</v>
      </c>
      <c r="DJ7" s="65">
        <f t="shared" si="23"/>
        <v>17.8</v>
      </c>
      <c r="DK7" s="65">
        <f t="shared" si="23"/>
        <v>17.8</v>
      </c>
      <c r="DL7" s="65">
        <f t="shared" si="23"/>
        <v>19.2</v>
      </c>
      <c r="DM7" s="65">
        <f t="shared" si="23"/>
        <v>19.3</v>
      </c>
      <c r="DN7" s="65">
        <f t="shared" si="23"/>
        <v>18.899999999999999</v>
      </c>
      <c r="DO7" s="65">
        <f t="shared" si="23"/>
        <v>19</v>
      </c>
      <c r="DP7" s="65">
        <f t="shared" si="23"/>
        <v>18.7</v>
      </c>
      <c r="DQ7" s="65"/>
      <c r="DR7" s="65">
        <f>DR8</f>
        <v>34.9</v>
      </c>
      <c r="DS7" s="65">
        <f t="shared" ref="DS7:EA7" si="24">DS8</f>
        <v>35.9</v>
      </c>
      <c r="DT7" s="65">
        <f t="shared" si="24"/>
        <v>48.5</v>
      </c>
      <c r="DU7" s="65">
        <f t="shared" si="24"/>
        <v>51.1</v>
      </c>
      <c r="DV7" s="65">
        <f t="shared" si="24"/>
        <v>55.8</v>
      </c>
      <c r="DW7" s="65">
        <f t="shared" si="24"/>
        <v>48.3</v>
      </c>
      <c r="DX7" s="65">
        <f t="shared" si="24"/>
        <v>48</v>
      </c>
      <c r="DY7" s="65">
        <f t="shared" si="24"/>
        <v>52.2</v>
      </c>
      <c r="DZ7" s="65">
        <f t="shared" si="24"/>
        <v>52.4</v>
      </c>
      <c r="EA7" s="65">
        <f t="shared" si="24"/>
        <v>52.5</v>
      </c>
      <c r="EB7" s="65"/>
      <c r="EC7" s="65">
        <f>EC8</f>
        <v>41.9</v>
      </c>
      <c r="ED7" s="65">
        <f t="shared" ref="ED7:EL7" si="25">ED8</f>
        <v>41.6</v>
      </c>
      <c r="EE7" s="65">
        <f t="shared" si="25"/>
        <v>66.900000000000006</v>
      </c>
      <c r="EF7" s="65">
        <f t="shared" si="25"/>
        <v>65.3</v>
      </c>
      <c r="EG7" s="65">
        <f t="shared" si="25"/>
        <v>72.8</v>
      </c>
      <c r="EH7" s="65">
        <f t="shared" si="25"/>
        <v>64.2</v>
      </c>
      <c r="EI7" s="65">
        <f t="shared" si="25"/>
        <v>63.3</v>
      </c>
      <c r="EJ7" s="65">
        <f t="shared" si="25"/>
        <v>69.599999999999994</v>
      </c>
      <c r="EK7" s="65">
        <f t="shared" si="25"/>
        <v>69.2</v>
      </c>
      <c r="EL7" s="65">
        <f t="shared" si="25"/>
        <v>69.7</v>
      </c>
      <c r="EM7" s="65"/>
      <c r="EN7" s="66">
        <f>EN8</f>
        <v>30831523</v>
      </c>
      <c r="EO7" s="66">
        <f t="shared" ref="EO7:EW7" si="26">EO8</f>
        <v>32632111</v>
      </c>
      <c r="EP7" s="66">
        <f t="shared" si="26"/>
        <v>33316523</v>
      </c>
      <c r="EQ7" s="66">
        <f t="shared" si="26"/>
        <v>36897749</v>
      </c>
      <c r="ER7" s="66">
        <f t="shared" si="26"/>
        <v>37256111</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442127</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37505</v>
      </c>
      <c r="V8" s="69">
        <v>17072</v>
      </c>
      <c r="W8" s="68" t="s">
        <v>134</v>
      </c>
      <c r="X8" s="70" t="s">
        <v>135</v>
      </c>
      <c r="Y8" s="69">
        <v>156</v>
      </c>
      <c r="Z8" s="69">
        <v>39</v>
      </c>
      <c r="AA8" s="69" t="s">
        <v>131</v>
      </c>
      <c r="AB8" s="69" t="s">
        <v>131</v>
      </c>
      <c r="AC8" s="69">
        <v>4</v>
      </c>
      <c r="AD8" s="69">
        <v>199</v>
      </c>
      <c r="AE8" s="69">
        <v>156</v>
      </c>
      <c r="AF8" s="69">
        <v>39</v>
      </c>
      <c r="AG8" s="69">
        <v>195</v>
      </c>
      <c r="AH8" s="71">
        <v>93.9</v>
      </c>
      <c r="AI8" s="71">
        <v>95.8</v>
      </c>
      <c r="AJ8" s="71">
        <v>96.8</v>
      </c>
      <c r="AK8" s="71">
        <v>94.7</v>
      </c>
      <c r="AL8" s="71">
        <v>95.3</v>
      </c>
      <c r="AM8" s="71">
        <v>97.1</v>
      </c>
      <c r="AN8" s="71">
        <v>96.3</v>
      </c>
      <c r="AO8" s="71">
        <v>96.9</v>
      </c>
      <c r="AP8" s="71">
        <v>98.3</v>
      </c>
      <c r="AQ8" s="71">
        <v>96.7</v>
      </c>
      <c r="AR8" s="71">
        <v>98.4</v>
      </c>
      <c r="AS8" s="71">
        <v>88.9</v>
      </c>
      <c r="AT8" s="71">
        <v>92.3</v>
      </c>
      <c r="AU8" s="71">
        <v>89.5</v>
      </c>
      <c r="AV8" s="71">
        <v>87.9</v>
      </c>
      <c r="AW8" s="71">
        <v>85.5</v>
      </c>
      <c r="AX8" s="71">
        <v>87.7</v>
      </c>
      <c r="AY8" s="71">
        <v>86.6</v>
      </c>
      <c r="AZ8" s="71">
        <v>85.4</v>
      </c>
      <c r="BA8" s="71">
        <v>85.3</v>
      </c>
      <c r="BB8" s="71">
        <v>84.2</v>
      </c>
      <c r="BC8" s="71">
        <v>89.5</v>
      </c>
      <c r="BD8" s="72">
        <v>33.299999999999997</v>
      </c>
      <c r="BE8" s="72">
        <v>36.200000000000003</v>
      </c>
      <c r="BF8" s="72">
        <v>40.299999999999997</v>
      </c>
      <c r="BG8" s="72">
        <v>45.2</v>
      </c>
      <c r="BH8" s="72" t="s">
        <v>136</v>
      </c>
      <c r="BI8" s="72">
        <v>117.7</v>
      </c>
      <c r="BJ8" s="72">
        <v>121</v>
      </c>
      <c r="BK8" s="72">
        <v>112.9</v>
      </c>
      <c r="BL8" s="72">
        <v>118.9</v>
      </c>
      <c r="BM8" s="72">
        <v>119.5</v>
      </c>
      <c r="BN8" s="72">
        <v>63.6</v>
      </c>
      <c r="BO8" s="71">
        <v>79.8</v>
      </c>
      <c r="BP8" s="71">
        <v>82.4</v>
      </c>
      <c r="BQ8" s="71">
        <v>84.2</v>
      </c>
      <c r="BR8" s="71">
        <v>83.4</v>
      </c>
      <c r="BS8" s="71">
        <v>85.9</v>
      </c>
      <c r="BT8" s="71">
        <v>69</v>
      </c>
      <c r="BU8" s="71">
        <v>68.5</v>
      </c>
      <c r="BV8" s="71">
        <v>68.3</v>
      </c>
      <c r="BW8" s="71">
        <v>67.900000000000006</v>
      </c>
      <c r="BX8" s="71">
        <v>69.8</v>
      </c>
      <c r="BY8" s="71">
        <v>74.2</v>
      </c>
      <c r="BZ8" s="72">
        <v>29384</v>
      </c>
      <c r="CA8" s="72">
        <v>30316</v>
      </c>
      <c r="CB8" s="72">
        <v>32207</v>
      </c>
      <c r="CC8" s="72">
        <v>33617</v>
      </c>
      <c r="CD8" s="72">
        <v>33040</v>
      </c>
      <c r="CE8" s="72">
        <v>31111</v>
      </c>
      <c r="CF8" s="72">
        <v>31585</v>
      </c>
      <c r="CG8" s="72">
        <v>32431</v>
      </c>
      <c r="CH8" s="72">
        <v>32532</v>
      </c>
      <c r="CI8" s="72">
        <v>33492</v>
      </c>
      <c r="CJ8" s="71">
        <v>49667</v>
      </c>
      <c r="CK8" s="72">
        <v>8200</v>
      </c>
      <c r="CL8" s="72">
        <v>8416</v>
      </c>
      <c r="CM8" s="72">
        <v>8934</v>
      </c>
      <c r="CN8" s="72">
        <v>9633</v>
      </c>
      <c r="CO8" s="72">
        <v>9711</v>
      </c>
      <c r="CP8" s="72">
        <v>9205</v>
      </c>
      <c r="CQ8" s="72">
        <v>9437</v>
      </c>
      <c r="CR8" s="72">
        <v>9726</v>
      </c>
      <c r="CS8" s="72">
        <v>10037</v>
      </c>
      <c r="CT8" s="72">
        <v>9976</v>
      </c>
      <c r="CU8" s="71">
        <v>13758</v>
      </c>
      <c r="CV8" s="72">
        <v>65</v>
      </c>
      <c r="CW8" s="72">
        <v>61.4</v>
      </c>
      <c r="CX8" s="72">
        <v>63</v>
      </c>
      <c r="CY8" s="72">
        <v>65.400000000000006</v>
      </c>
      <c r="CZ8" s="72">
        <v>66.900000000000006</v>
      </c>
      <c r="DA8" s="72">
        <v>60.6</v>
      </c>
      <c r="DB8" s="72">
        <v>61.2</v>
      </c>
      <c r="DC8" s="72">
        <v>62.1</v>
      </c>
      <c r="DD8" s="72">
        <v>62.5</v>
      </c>
      <c r="DE8" s="72">
        <v>63.4</v>
      </c>
      <c r="DF8" s="72">
        <v>55.2</v>
      </c>
      <c r="DG8" s="72">
        <v>18.8</v>
      </c>
      <c r="DH8" s="72">
        <v>18.5</v>
      </c>
      <c r="DI8" s="72">
        <v>18.600000000000001</v>
      </c>
      <c r="DJ8" s="72">
        <v>17.8</v>
      </c>
      <c r="DK8" s="72">
        <v>17.8</v>
      </c>
      <c r="DL8" s="72">
        <v>19.2</v>
      </c>
      <c r="DM8" s="72">
        <v>19.3</v>
      </c>
      <c r="DN8" s="72">
        <v>18.899999999999999</v>
      </c>
      <c r="DO8" s="72">
        <v>19</v>
      </c>
      <c r="DP8" s="72">
        <v>18.7</v>
      </c>
      <c r="DQ8" s="72">
        <v>24.1</v>
      </c>
      <c r="DR8" s="71">
        <v>34.9</v>
      </c>
      <c r="DS8" s="71">
        <v>35.9</v>
      </c>
      <c r="DT8" s="71">
        <v>48.5</v>
      </c>
      <c r="DU8" s="71">
        <v>51.1</v>
      </c>
      <c r="DV8" s="71">
        <v>55.8</v>
      </c>
      <c r="DW8" s="71">
        <v>48.3</v>
      </c>
      <c r="DX8" s="71">
        <v>48</v>
      </c>
      <c r="DY8" s="71">
        <v>52.2</v>
      </c>
      <c r="DZ8" s="71">
        <v>52.4</v>
      </c>
      <c r="EA8" s="71">
        <v>52.5</v>
      </c>
      <c r="EB8" s="71">
        <v>50.7</v>
      </c>
      <c r="EC8" s="71">
        <v>41.9</v>
      </c>
      <c r="ED8" s="71">
        <v>41.6</v>
      </c>
      <c r="EE8" s="71">
        <v>66.900000000000006</v>
      </c>
      <c r="EF8" s="71">
        <v>65.3</v>
      </c>
      <c r="EG8" s="71">
        <v>72.8</v>
      </c>
      <c r="EH8" s="71">
        <v>64.2</v>
      </c>
      <c r="EI8" s="71">
        <v>63.3</v>
      </c>
      <c r="EJ8" s="71">
        <v>69.599999999999994</v>
      </c>
      <c r="EK8" s="71">
        <v>69.2</v>
      </c>
      <c r="EL8" s="71">
        <v>69.7</v>
      </c>
      <c r="EM8" s="71">
        <v>65.7</v>
      </c>
      <c r="EN8" s="72">
        <v>30831523</v>
      </c>
      <c r="EO8" s="72">
        <v>32632111</v>
      </c>
      <c r="EP8" s="72">
        <v>33316523</v>
      </c>
      <c r="EQ8" s="72">
        <v>36897749</v>
      </c>
      <c r="ER8" s="72">
        <v>37256111</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bungoohno</cp:lastModifiedBy>
  <cp:lastPrinted>2018-10-02T04:07:40Z</cp:lastPrinted>
  <dcterms:created xsi:type="dcterms:W3CDTF">2018-06-14T04:27:05Z</dcterms:created>
  <dcterms:modified xsi:type="dcterms:W3CDTF">2018-10-03T05:21:53Z</dcterms:modified>
</cp:coreProperties>
</file>