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19200" windowHeight="11460"/>
  </bookViews>
  <sheets>
    <sheet name="法非適用_駐車場整備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JQ8" i="4"/>
  <c r="HX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K76" i="4" l="1"/>
  <c r="LH51" i="4"/>
  <c r="GQ30" i="4"/>
  <c r="LT76" i="4"/>
  <c r="GQ51" i="4"/>
  <c r="LH30" i="4"/>
  <c r="BZ51" i="4"/>
  <c r="BZ30" i="4"/>
  <c r="IE76" i="4"/>
  <c r="HP76" i="4"/>
  <c r="BG51" i="4"/>
  <c r="FX30" i="4"/>
  <c r="BG30" i="4"/>
  <c r="KO30" i="4"/>
  <c r="AV76" i="4"/>
  <c r="KO51" i="4"/>
  <c r="LE76" i="4"/>
  <c r="FX51" i="4"/>
  <c r="KP76" i="4"/>
  <c r="FE51" i="4"/>
  <c r="HA76" i="4"/>
  <c r="AN51" i="4"/>
  <c r="FE30" i="4"/>
  <c r="AN30" i="4"/>
  <c r="AG76" i="4"/>
  <c r="JV51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<sst xmlns="http://schemas.openxmlformats.org/spreadsheetml/2006/main" count="286" uniqueCount="135">
  <si>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</si>
  <si>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</si>
  <si>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</si>
  <si>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</si>
  <si>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</si>
  <si>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</si>
  <si>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</si>
  <si>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</si>
  <si>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</si>
  <si>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</si>
  <si>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</si>
  <si>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</si>
  <si>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</si>
  <si>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</si>
  <si>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</si>
  <si>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</si>
  <si>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</si>
  <si>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</si>
  <si>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</si>
  <si>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</si>
  <si>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</si>
  <si>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</si>
  <si>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</si>
  <si>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</si>
  <si>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</si>
  <si>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</si>
  <si>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</si>
  <si>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</si>
  <si>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</si>
  <si>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</si>
  <si>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</si>
  <si>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</si>
  <si>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</si>
  <si>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</si>
  <si>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</si>
  <si>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</si>
  <si>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</si>
  <si>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</si>
  <si>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</si>
  <si>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</si>
  <si>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</si>
  <si>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</si>
  <si>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</si>
  <si>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</si>
  <si>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</si>
  <si>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</si>
  <si>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</si>
  <si>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</si>
  <si>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</si>
  <si>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</si>
  <si>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</si>
  <si>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</si>
  <si>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</si>
  <si>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</si>
  <si>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</si>
  <si>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</si>
  <si>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</si>
  <si>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</si>
  <si>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</si>
  <si>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</si>
  <si>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</si>
  <si>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</si>
  <si>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</si>
  <si>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</si>
  <si>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</si>
  <si>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</si>
  <si>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</si>
  <si>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</si>
  <si>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</si>
  <si>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</si>
  <si>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</si>
  <si>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</si>
  <si>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</si>
  <si>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</si>
  <si>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</si>
  <si>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</si>
  <si>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</si>
  <si>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</si>
  <si>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</si>
  <si>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</si>
  <si>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</si>
  <si>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</si>
  <si>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</si>
  <si>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</si>
  <si>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</si>
  <si>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</si>
  <si>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</si>
  <si>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</si>
  <si>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</si>
  <si>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</si>
  <si>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</si>
  <si>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</si>
  <si>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</si>
  <si>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</si>
  <si>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</si>
  <si>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</si>
  <si>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</si>
  <si>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</si>
  <si>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</si>
  <si>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</si>
  <si>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</si>
  <si>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</si>
  <si>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</si>
  <si>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</si>
  <si>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</si>
  <si>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</si>
  <si>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</si>
  <si>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</si>
  <si>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</si>
  <si>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</si>
  <si>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</si>
  <si>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</si>
  <si>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</si>
  <si>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大分県　中津市</t>
  </si>
  <si>
    <t>中津市営豊田町駐車場</t>
  </si>
  <si>
    <t>法非適用</t>
  </si>
  <si>
    <t>駐車場整備事業</t>
  </si>
  <si>
    <t>-</t>
  </si>
  <si>
    <t>Ａ３Ｂ２</t>
  </si>
  <si>
    <t>該当数値なし</t>
  </si>
  <si>
    <t>都市計画駐車場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</si>
  <si>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</si>
  <si>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</si>
  <si>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</si>
  <si>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</si>
  <si>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</si>
  <si>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</si>
  <si>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</si>
  <si>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</si>
  <si>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</si>
  <si>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</si>
  <si>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　一般会計からの繰入は行っておらず、料金収入のみで総費用を賄えている。また、償還すべき債務はない。
　更新投資等に充てるための基金についても、毎年積立ができている。</t>
    <rPh sb="1" eb="3">
      <t>イッパン</t>
    </rPh>
    <rPh sb="3" eb="5">
      <t>カイケイ</t>
    </rPh>
    <rPh sb="8" eb="10">
      <t>クリイレ</t>
    </rPh>
    <rPh sb="11" eb="12">
      <t>オコナ</t>
    </rPh>
    <rPh sb="18" eb="20">
      <t>リョウキン</t>
    </rPh>
    <rPh sb="20" eb="22">
      <t>シュウニュウ</t>
    </rPh>
    <rPh sb="25" eb="28">
      <t>ソウヒヨウ</t>
    </rPh>
    <rPh sb="29" eb="30">
      <t>マカナ</t>
    </rPh>
    <rPh sb="38" eb="40">
      <t>ショウカン</t>
    </rPh>
    <rPh sb="43" eb="45">
      <t>サイム</t>
    </rPh>
    <rPh sb="51" eb="53">
      <t>コウシン</t>
    </rPh>
    <rPh sb="53" eb="55">
      <t>トウシ</t>
    </rPh>
    <rPh sb="55" eb="56">
      <t>トウ</t>
    </rPh>
    <rPh sb="57" eb="58">
      <t>ア</t>
    </rPh>
    <rPh sb="63" eb="65">
      <t>キキン</t>
    </rPh>
    <rPh sb="71" eb="73">
      <t>マイネン</t>
    </rPh>
    <rPh sb="73" eb="75">
      <t>ツミタテ</t>
    </rPh>
    <phoneticPr fontId="6"/>
  </si>
  <si>
    <t>　平成26年、27年度で舗装補修等の改修を行っており、今後10年は投資の予定はない。
　また、駐車場のニーズは高く、事業廃止や多用途変換は考えていない。</t>
    <rPh sb="1" eb="3">
      <t>ヘイセイ</t>
    </rPh>
    <rPh sb="5" eb="6">
      <t>ネン</t>
    </rPh>
    <rPh sb="9" eb="10">
      <t>ネン</t>
    </rPh>
    <rPh sb="10" eb="11">
      <t>ド</t>
    </rPh>
    <rPh sb="12" eb="14">
      <t>ホソウ</t>
    </rPh>
    <rPh sb="14" eb="16">
      <t>ホシュウ</t>
    </rPh>
    <rPh sb="16" eb="17">
      <t>トウ</t>
    </rPh>
    <rPh sb="18" eb="20">
      <t>カイシュウ</t>
    </rPh>
    <rPh sb="21" eb="22">
      <t>オコナ</t>
    </rPh>
    <rPh sb="27" eb="29">
      <t>コンゴ</t>
    </rPh>
    <rPh sb="31" eb="32">
      <t>ネン</t>
    </rPh>
    <rPh sb="33" eb="35">
      <t>トウシ</t>
    </rPh>
    <rPh sb="36" eb="38">
      <t>ヨテイ</t>
    </rPh>
    <rPh sb="47" eb="50">
      <t>チュウシャジョウ</t>
    </rPh>
    <rPh sb="55" eb="56">
      <t>タカ</t>
    </rPh>
    <rPh sb="58" eb="60">
      <t>ジギョウ</t>
    </rPh>
    <rPh sb="60" eb="62">
      <t>ハイシ</t>
    </rPh>
    <rPh sb="63" eb="66">
      <t>タヨウト</t>
    </rPh>
    <rPh sb="66" eb="68">
      <t>ヘンカン</t>
    </rPh>
    <rPh sb="69" eb="70">
      <t>カンガ</t>
    </rPh>
    <phoneticPr fontId="6"/>
  </si>
  <si>
    <t>　定期利用者が大半を占めているため、稼働率が高くはないが、駐車場としての需要は高い。
　市役所や市の文化施設等に隣接しているため、利用について柔軟な対応を行っている。</t>
    <rPh sb="1" eb="3">
      <t>テイキ</t>
    </rPh>
    <rPh sb="3" eb="6">
      <t>リヨウシャ</t>
    </rPh>
    <rPh sb="7" eb="9">
      <t>タイハン</t>
    </rPh>
    <rPh sb="10" eb="11">
      <t>シ</t>
    </rPh>
    <rPh sb="18" eb="20">
      <t>カドウ</t>
    </rPh>
    <rPh sb="20" eb="21">
      <t>リツ</t>
    </rPh>
    <rPh sb="22" eb="23">
      <t>タカ</t>
    </rPh>
    <rPh sb="29" eb="32">
      <t>チュウシャジョウ</t>
    </rPh>
    <rPh sb="36" eb="38">
      <t>ジュヨウ</t>
    </rPh>
    <rPh sb="39" eb="40">
      <t>タカ</t>
    </rPh>
    <rPh sb="44" eb="47">
      <t>シヤクショ</t>
    </rPh>
    <rPh sb="48" eb="49">
      <t>シ</t>
    </rPh>
    <rPh sb="50" eb="52">
      <t>ブンカ</t>
    </rPh>
    <rPh sb="52" eb="54">
      <t>シセツ</t>
    </rPh>
    <rPh sb="54" eb="55">
      <t>トウ</t>
    </rPh>
    <rPh sb="56" eb="58">
      <t>リンセツ</t>
    </rPh>
    <rPh sb="65" eb="67">
      <t>リヨウ</t>
    </rPh>
    <rPh sb="71" eb="73">
      <t>ジュウナン</t>
    </rPh>
    <rPh sb="74" eb="76">
      <t>タイオウ</t>
    </rPh>
    <rPh sb="77" eb="78">
      <t>オコナ</t>
    </rPh>
    <phoneticPr fontId="6"/>
  </si>
  <si>
    <t>黒字で推移していますが、利用者に対するさらなるサービスの向上に努める。</t>
    <rPh sb="0" eb="2">
      <t>クロジ</t>
    </rPh>
    <rPh sb="3" eb="5">
      <t>スイイ</t>
    </rPh>
    <rPh sb="12" eb="15">
      <t>リヨウシャ</t>
    </rPh>
    <rPh sb="16" eb="17">
      <t>タイ</t>
    </rPh>
    <rPh sb="28" eb="30">
      <t>コウジョウ</t>
    </rPh>
    <rPh sb="31" eb="32">
      <t>ツト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</si>
</sst>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74</c:v>
                </c:pt>
                <c:pt idx="1">
                  <c:v>105</c:v>
                </c:pt>
                <c:pt idx="2">
                  <c:v>295.39999999999998</c:v>
                </c:pt>
                <c:pt idx="3">
                  <c:v>261.8</c:v>
                </c:pt>
                <c:pt idx="4">
                  <c:v>245.8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10688"/>
        <c:axId val="9781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10688"/>
        <c:axId val="97816960"/>
      </c:lineChart>
      <c:dateAx>
        <c:axId val="9781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16960"/>
        <c:crosses val="autoZero"/>
        <c:auto val="1"/>
        <c:lblOffset val="100"/>
        <c:baseTimeUnit val="years"/>
      </c:dateAx>
      <c:valAx>
        <c:axId val="9781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810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26048"/>
        <c:axId val="10103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26048"/>
        <c:axId val="101032320"/>
      </c:lineChart>
      <c:dateAx>
        <c:axId val="101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32320"/>
        <c:crosses val="autoZero"/>
        <c:auto val="1"/>
        <c:lblOffset val="100"/>
        <c:baseTimeUnit val="years"/>
      </c:dateAx>
      <c:valAx>
        <c:axId val="10103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026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54336"/>
        <c:axId val="10106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54336"/>
        <c:axId val="101064704"/>
      </c:lineChart>
      <c:dateAx>
        <c:axId val="10105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64704"/>
        <c:crosses val="autoZero"/>
        <c:auto val="1"/>
        <c:lblOffset val="100"/>
        <c:baseTimeUnit val="years"/>
      </c:dateAx>
      <c:valAx>
        <c:axId val="10106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05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08736"/>
        <c:axId val="10111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8736"/>
        <c:axId val="101115008"/>
      </c:lineChart>
      <c:dateAx>
        <c:axId val="10110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15008"/>
        <c:crosses val="autoZero"/>
        <c:auto val="1"/>
        <c:lblOffset val="100"/>
        <c:baseTimeUnit val="years"/>
      </c:dateAx>
      <c:valAx>
        <c:axId val="10111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108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19328"/>
        <c:axId val="10122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19328"/>
        <c:axId val="101225600"/>
      </c:lineChart>
      <c:dateAx>
        <c:axId val="10121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225600"/>
        <c:crosses val="autoZero"/>
        <c:auto val="1"/>
        <c:lblOffset val="100"/>
        <c:baseTimeUnit val="years"/>
      </c:dateAx>
      <c:valAx>
        <c:axId val="10122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219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03264"/>
        <c:axId val="10140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03264"/>
        <c:axId val="101405440"/>
      </c:lineChart>
      <c:dateAx>
        <c:axId val="10140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05440"/>
        <c:crosses val="autoZero"/>
        <c:auto val="1"/>
        <c:lblOffset val="100"/>
        <c:baseTimeUnit val="years"/>
      </c:dateAx>
      <c:valAx>
        <c:axId val="10140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1403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74.900000000000006</c:v>
                </c:pt>
                <c:pt idx="1">
                  <c:v>77.400000000000006</c:v>
                </c:pt>
                <c:pt idx="2">
                  <c:v>117.7</c:v>
                </c:pt>
                <c:pt idx="3">
                  <c:v>89.9</c:v>
                </c:pt>
                <c:pt idx="4">
                  <c:v>81.8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38208"/>
        <c:axId val="10144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38208"/>
        <c:axId val="101440128"/>
      </c:lineChart>
      <c:dateAx>
        <c:axId val="10143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40128"/>
        <c:crosses val="autoZero"/>
        <c:auto val="1"/>
        <c:lblOffset val="100"/>
        <c:baseTimeUnit val="years"/>
      </c:dateAx>
      <c:valAx>
        <c:axId val="10144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438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49.8</c:v>
                </c:pt>
                <c:pt idx="1">
                  <c:v>55.9</c:v>
                </c:pt>
                <c:pt idx="2">
                  <c:v>69.7</c:v>
                </c:pt>
                <c:pt idx="3">
                  <c:v>69.099999999999994</c:v>
                </c:pt>
                <c:pt idx="4">
                  <c:v>68.7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90688"/>
        <c:axId val="10149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90688"/>
        <c:axId val="101492608"/>
      </c:lineChart>
      <c:dateAx>
        <c:axId val="10149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92608"/>
        <c:crosses val="autoZero"/>
        <c:auto val="1"/>
        <c:lblOffset val="100"/>
        <c:baseTimeUnit val="years"/>
      </c:dateAx>
      <c:valAx>
        <c:axId val="10149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490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-6501</c:v>
                </c:pt>
                <c:pt idx="1">
                  <c:v>950</c:v>
                </c:pt>
                <c:pt idx="2">
                  <c:v>15264</c:v>
                </c:pt>
                <c:pt idx="3">
                  <c:v>13967</c:v>
                </c:pt>
                <c:pt idx="4">
                  <c:v>11163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30624"/>
        <c:axId val="10153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30624"/>
        <c:axId val="101536896"/>
      </c:lineChart>
      <c:dateAx>
        <c:axId val="10153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36896"/>
        <c:crosses val="autoZero"/>
        <c:auto val="1"/>
        <c:lblOffset val="100"/>
        <c:baseTimeUnit val="years"/>
      </c:dateAx>
      <c:valAx>
        <c:axId val="10153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1530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大分県中津市　中津市営豊田町駐車場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9484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37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412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100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131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74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105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295.39999999999998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261.8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245.8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74.900000000000006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77.400000000000006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117.7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89.9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81.8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356.8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366.4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317.5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467.9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385.1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10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11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9.5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9.9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182.5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181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182.1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184.8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182.5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132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133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49.8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55.9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69.7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69.099999999999994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68.7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-6501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950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15264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13967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11163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60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60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55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38.799999999999997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37.6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37.700000000000003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38.5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37.6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7659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6771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7055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8884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8279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134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384479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44.3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76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59.3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88.6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72.2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442038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大分県中津市</v>
      </c>
      <c r="I6" s="61" t="str">
        <f t="shared" si="1"/>
        <v>中津市営豊田町駐車場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広場式</v>
      </c>
      <c r="R6" s="64">
        <f t="shared" si="1"/>
        <v>37</v>
      </c>
      <c r="S6" s="63" t="str">
        <f t="shared" si="1"/>
        <v>公共施設</v>
      </c>
      <c r="T6" s="63" t="str">
        <f t="shared" si="1"/>
        <v>無</v>
      </c>
      <c r="U6" s="64">
        <f t="shared" si="1"/>
        <v>9484</v>
      </c>
      <c r="V6" s="64">
        <f t="shared" si="1"/>
        <v>412</v>
      </c>
      <c r="W6" s="64">
        <f t="shared" si="1"/>
        <v>100</v>
      </c>
      <c r="X6" s="63" t="str">
        <f t="shared" si="1"/>
        <v>導入なし</v>
      </c>
      <c r="Y6" s="65">
        <f>IF(Y8="-",NA(),Y8)</f>
        <v>74</v>
      </c>
      <c r="Z6" s="65">
        <f t="shared" ref="Z6:AH6" si="2">IF(Z8="-",NA(),Z8)</f>
        <v>105</v>
      </c>
      <c r="AA6" s="65">
        <f t="shared" si="2"/>
        <v>295.39999999999998</v>
      </c>
      <c r="AB6" s="65">
        <f t="shared" si="2"/>
        <v>261.8</v>
      </c>
      <c r="AC6" s="65">
        <f t="shared" si="2"/>
        <v>245.8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49.8</v>
      </c>
      <c r="BG6" s="65">
        <f t="shared" ref="BG6:BO6" si="5">IF(BG8="-",NA(),BG8)</f>
        <v>55.9</v>
      </c>
      <c r="BH6" s="65">
        <f t="shared" si="5"/>
        <v>69.7</v>
      </c>
      <c r="BI6" s="65">
        <f t="shared" si="5"/>
        <v>69.099999999999994</v>
      </c>
      <c r="BJ6" s="65">
        <f t="shared" si="5"/>
        <v>68.7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-6501</v>
      </c>
      <c r="BR6" s="66">
        <f t="shared" ref="BR6:BZ6" si="6">IF(BR8="-",NA(),BR8)</f>
        <v>950</v>
      </c>
      <c r="BS6" s="66">
        <f t="shared" si="6"/>
        <v>15264</v>
      </c>
      <c r="BT6" s="66">
        <f t="shared" si="6"/>
        <v>13967</v>
      </c>
      <c r="BU6" s="66">
        <f t="shared" si="6"/>
        <v>11163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384479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74.900000000000006</v>
      </c>
      <c r="DL6" s="65">
        <f t="shared" ref="DL6:DT6" si="9">IF(DL8="-",NA(),DL8)</f>
        <v>77.400000000000006</v>
      </c>
      <c r="DM6" s="65">
        <f t="shared" si="9"/>
        <v>117.7</v>
      </c>
      <c r="DN6" s="65">
        <f t="shared" si="9"/>
        <v>89.9</v>
      </c>
      <c r="DO6" s="65">
        <f t="shared" si="9"/>
        <v>81.8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442038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大分県　中津市</v>
      </c>
      <c r="I7" s="61" t="str">
        <f t="shared" si="10"/>
        <v>中津市営豊田町駐車場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広場式</v>
      </c>
      <c r="R7" s="64">
        <f t="shared" si="10"/>
        <v>37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9484</v>
      </c>
      <c r="V7" s="64">
        <f t="shared" si="10"/>
        <v>412</v>
      </c>
      <c r="W7" s="64">
        <f t="shared" si="10"/>
        <v>100</v>
      </c>
      <c r="X7" s="63" t="str">
        <f t="shared" si="10"/>
        <v>導入なし</v>
      </c>
      <c r="Y7" s="65">
        <f>Y8</f>
        <v>74</v>
      </c>
      <c r="Z7" s="65">
        <f t="shared" ref="Z7:AH7" si="11">Z8</f>
        <v>105</v>
      </c>
      <c r="AA7" s="65">
        <f t="shared" si="11"/>
        <v>295.39999999999998</v>
      </c>
      <c r="AB7" s="65">
        <f t="shared" si="11"/>
        <v>261.8</v>
      </c>
      <c r="AC7" s="65">
        <f t="shared" si="11"/>
        <v>245.8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49.8</v>
      </c>
      <c r="BG7" s="65">
        <f t="shared" ref="BG7:BO7" si="14">BG8</f>
        <v>55.9</v>
      </c>
      <c r="BH7" s="65">
        <f t="shared" si="14"/>
        <v>69.7</v>
      </c>
      <c r="BI7" s="65">
        <f t="shared" si="14"/>
        <v>69.099999999999994</v>
      </c>
      <c r="BJ7" s="65">
        <f t="shared" si="14"/>
        <v>68.7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-6501</v>
      </c>
      <c r="BR7" s="66">
        <f t="shared" ref="BR7:BZ7" si="15">BR8</f>
        <v>950</v>
      </c>
      <c r="BS7" s="66">
        <f t="shared" si="15"/>
        <v>15264</v>
      </c>
      <c r="BT7" s="66">
        <f t="shared" si="15"/>
        <v>13967</v>
      </c>
      <c r="BU7" s="66">
        <f t="shared" si="15"/>
        <v>11163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384479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74.900000000000006</v>
      </c>
      <c r="DL7" s="65">
        <f t="shared" ref="DL7:DT7" si="17">DL8</f>
        <v>77.400000000000006</v>
      </c>
      <c r="DM7" s="65">
        <f t="shared" si="17"/>
        <v>117.7</v>
      </c>
      <c r="DN7" s="65">
        <f t="shared" si="17"/>
        <v>89.9</v>
      </c>
      <c r="DO7" s="65">
        <f t="shared" si="17"/>
        <v>81.8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 x14ac:dyDescent="0.15">
      <c r="A8" s="50"/>
      <c r="B8" s="68">
        <v>2016</v>
      </c>
      <c r="C8" s="68">
        <v>442038</v>
      </c>
      <c r="D8" s="68">
        <v>47</v>
      </c>
      <c r="E8" s="68">
        <v>14</v>
      </c>
      <c r="F8" s="68">
        <v>0</v>
      </c>
      <c r="G8" s="68">
        <v>1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37</v>
      </c>
      <c r="S8" s="70" t="s">
        <v>122</v>
      </c>
      <c r="T8" s="70" t="s">
        <v>123</v>
      </c>
      <c r="U8" s="71">
        <v>9484</v>
      </c>
      <c r="V8" s="71">
        <v>412</v>
      </c>
      <c r="W8" s="71">
        <v>100</v>
      </c>
      <c r="X8" s="70" t="s">
        <v>124</v>
      </c>
      <c r="Y8" s="72">
        <v>74</v>
      </c>
      <c r="Z8" s="72">
        <v>105</v>
      </c>
      <c r="AA8" s="72">
        <v>295.39999999999998</v>
      </c>
      <c r="AB8" s="72">
        <v>261.8</v>
      </c>
      <c r="AC8" s="72">
        <v>245.8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49.8</v>
      </c>
      <c r="BG8" s="72">
        <v>55.9</v>
      </c>
      <c r="BH8" s="72">
        <v>69.7</v>
      </c>
      <c r="BI8" s="72">
        <v>69.099999999999994</v>
      </c>
      <c r="BJ8" s="72">
        <v>68.7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-6501</v>
      </c>
      <c r="BR8" s="73">
        <v>950</v>
      </c>
      <c r="BS8" s="73">
        <v>15264</v>
      </c>
      <c r="BT8" s="74">
        <v>13967</v>
      </c>
      <c r="BU8" s="74">
        <v>11163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384479</v>
      </c>
      <c r="CN8" s="71">
        <v>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74.900000000000006</v>
      </c>
      <c r="DL8" s="72">
        <v>77.400000000000006</v>
      </c>
      <c r="DM8" s="72">
        <v>117.7</v>
      </c>
      <c r="DN8" s="72">
        <v>89.9</v>
      </c>
      <c r="DO8" s="72">
        <v>81.8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2018-03-13T01:33:21Z</cp:lastPrinted>
  <dcterms:created xsi:type="dcterms:W3CDTF">2018-02-09T01:54:10Z</dcterms:created>
  <dcterms:modified xsi:type="dcterms:W3CDTF">2018-03-16T02:07:31Z</dcterms:modified>
  <cp:category/>
</cp:coreProperties>
</file>