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AD10" i="4"/>
  <c r="P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<sst xmlns="http://schemas.openxmlformats.org/spreadsheetml/2006/main" count="240" uniqueCount="125">
  <si>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</si>
  <si>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</si>
  <si>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</si>
  <si>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</si>
  <si>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</si>
  <si>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</si>
  <si>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</si>
  <si>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</si>
  <si>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</si>
  <si>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</si>
  <si>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</si>
  <si>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</si>
  <si>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</si>
  <si>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</si>
  <si>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</si>
  <si>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</si>
  <si>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</si>
  <si>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</si>
  <si>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</si>
  <si>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</si>
  <si>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</si>
  <si>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</si>
  <si>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</si>
  <si>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</si>
  <si>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</si>
  <si>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</si>
  <si>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</si>
  <si>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</si>
  <si>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</si>
  <si>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</si>
  <si>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</si>
  <si>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</si>
  <si>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</si>
  <si>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</si>
  <si>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</si>
  <si>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</si>
  <si>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</si>
  <si>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</si>
  <si>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</si>
  <si>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</si>
  <si>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</si>
  <si>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</si>
  <si>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</si>
  <si>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</si>
  <si>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</si>
  <si>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</si>
  <si>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</si>
  <si>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</si>
  <si>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</si>
  <si>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</si>
  <si>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</si>
  <si>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</si>
  <si>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</si>
  <si>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</si>
  <si>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</si>
  <si>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</si>
  <si>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</si>
  <si>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</si>
  <si>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</si>
  <si>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</si>
  <si>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</si>
  <si>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</si>
  <si>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</si>
  <si>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</si>
  <si>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</si>
  <si>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</si>
  <si>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</si>
  <si>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</si>
  <si>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</si>
  <si>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</si>
  <si>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</si>
  <si>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</si>
  <si>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</si>
  <si>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</si>
  <si>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</si>
  <si>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</si>
  <si>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</si>
  <si>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</si>
  <si>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</si>
  <si>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</si>
  <si>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</si>
  <si>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</si>
  <si>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</si>
  <si>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</si>
  <si>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</si>
  <si>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</si>
  <si>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</si>
  <si>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</si>
  <si>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</si>
  <si>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</si>
  <si>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</si>
  <si>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</si>
  <si>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</si>
  <si>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</si>
  <si>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</si>
  <si>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</si>
  <si>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</si>
  <si>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</si>
  <si>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</si>
  <si>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</si>
  <si>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</si>
  <si>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</si>
  <si>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</si>
  <si>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</si>
  <si>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</si>
  <si>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</si>
  <si>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</si>
  <si>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</si>
  <si>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</si>
  <si>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日出町</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</si>
  <si>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</si>
  <si>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</si>
  <si>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</si>
  <si>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</si>
  <si>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</si>
  <si>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</si>
  <si>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</si>
  <si>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</si>
  <si>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</si>
  <si>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</si>
  <si>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</si>
  <si>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日出町の漁業集落排水事業は、平成6年に供用を開始し、施設整備が完了しています。
　料金収入や一般会計からの繰入金等の収益で、施設の維持管理費や地方債償還金をどの程度賄えるかを表す指標である①収益的収支比率は100％を下回っており、これまでの施設投資や維持管理費に対して相応の収入を得ていない、赤字の状態と言えます。規模が小さく、根本的に費用対効果があまり見込めない事業であり、経営改善の策は限られています。
　使用料で回収すべき経費をどの程度使用料で賄えているかを表す指標である⑤経費回収率については、類似団体平均値や全国平均を上回っています。これ以上の汚水処理費の経費削減は難しく、また、新たな有収水量の確保は難しいことから、その対策は使用料体系の見直しと収納率の向上に限定されます。
　有収水量１㎥あたりの汚水処理に要した費用である⑥汚水処理原価については、類似団体平均値と比べて低くなっていますが、使用料単価が150円/㎥程度であることを考えると、100円程度高くなっています。汚水処理費の削減、有収水量の確保といった取り組みに限度があり、全国平均も非常に高い点において、この事業が不可避的に抱えてしまう性質と言えます。
　施設の処理能力に対する平均処理水量の割合を示す⑦施設利用率、処理区域内人口のうち、水洗便所を設置して汚水処理している人口の割合を示す⑧水洗化率は共に類似団体平均値と比較すると高くなっています。事業は既に完了していますので、今後も未接続世帯に対して働きかけを行っていくことが必要です。</t>
    <rPh sb="1" eb="3">
      <t>ヒジ</t>
    </rPh>
    <rPh sb="3" eb="4">
      <t>マチ</t>
    </rPh>
    <rPh sb="5" eb="7">
      <t>ギョギョウ</t>
    </rPh>
    <rPh sb="7" eb="9">
      <t>シュウラク</t>
    </rPh>
    <rPh sb="9" eb="11">
      <t>ハイスイ</t>
    </rPh>
    <rPh sb="11" eb="13">
      <t>ジギョウ</t>
    </rPh>
    <rPh sb="15" eb="17">
      <t>ヘイセイ</t>
    </rPh>
    <rPh sb="18" eb="19">
      <t>ネン</t>
    </rPh>
    <rPh sb="20" eb="22">
      <t>キョウヨウ</t>
    </rPh>
    <rPh sb="23" eb="25">
      <t>カイシ</t>
    </rPh>
    <rPh sb="27" eb="29">
      <t>シセツ</t>
    </rPh>
    <rPh sb="29" eb="31">
      <t>セイビ</t>
    </rPh>
    <rPh sb="32" eb="34">
      <t>カンリョウ</t>
    </rPh>
    <rPh sb="42" eb="44">
      <t>リョウキン</t>
    </rPh>
    <rPh sb="44" eb="46">
      <t>シュウニュウ</t>
    </rPh>
    <rPh sb="47" eb="49">
      <t>イッパン</t>
    </rPh>
    <rPh sb="49" eb="51">
      <t>カイケイ</t>
    </rPh>
    <rPh sb="54" eb="56">
      <t>クリイレ</t>
    </rPh>
    <rPh sb="56" eb="57">
      <t>キン</t>
    </rPh>
    <rPh sb="57" eb="58">
      <t>トウ</t>
    </rPh>
    <rPh sb="59" eb="61">
      <t>シュウエキ</t>
    </rPh>
    <rPh sb="63" eb="65">
      <t>シセツ</t>
    </rPh>
    <rPh sb="66" eb="68">
      <t>イジ</t>
    </rPh>
    <rPh sb="68" eb="70">
      <t>カンリ</t>
    </rPh>
    <rPh sb="70" eb="71">
      <t>ヒ</t>
    </rPh>
    <rPh sb="72" eb="75">
      <t>チホウサイ</t>
    </rPh>
    <rPh sb="75" eb="78">
      <t>ショウカンキン</t>
    </rPh>
    <rPh sb="81" eb="83">
      <t>テイド</t>
    </rPh>
    <rPh sb="83" eb="84">
      <t>マカナ</t>
    </rPh>
    <rPh sb="88" eb="89">
      <t>アラワ</t>
    </rPh>
    <rPh sb="90" eb="92">
      <t>シヒョウ</t>
    </rPh>
    <rPh sb="96" eb="99">
      <t>シュウエキテキ</t>
    </rPh>
    <rPh sb="99" eb="101">
      <t>シュウシ</t>
    </rPh>
    <rPh sb="101" eb="103">
      <t>ヒリツ</t>
    </rPh>
    <rPh sb="109" eb="111">
      <t>シタマワ</t>
    </rPh>
    <rPh sb="121" eb="123">
      <t>シセツ</t>
    </rPh>
    <rPh sb="123" eb="125">
      <t>トウシ</t>
    </rPh>
    <rPh sb="126" eb="128">
      <t>イジ</t>
    </rPh>
    <rPh sb="128" eb="131">
      <t>カンリヒ</t>
    </rPh>
    <rPh sb="132" eb="133">
      <t>タイ</t>
    </rPh>
    <rPh sb="135" eb="137">
      <t>ソウオウ</t>
    </rPh>
    <rPh sb="138" eb="140">
      <t>シュウニュウ</t>
    </rPh>
    <rPh sb="141" eb="142">
      <t>エ</t>
    </rPh>
    <rPh sb="147" eb="149">
      <t>アカジ</t>
    </rPh>
    <rPh sb="150" eb="152">
      <t>ジョウタイ</t>
    </rPh>
    <rPh sb="153" eb="154">
      <t>イ</t>
    </rPh>
    <rPh sb="158" eb="160">
      <t>キボ</t>
    </rPh>
    <rPh sb="161" eb="162">
      <t>チイ</t>
    </rPh>
    <rPh sb="165" eb="168">
      <t>コンポンテキ</t>
    </rPh>
    <rPh sb="169" eb="174">
      <t>ヒヨウタイコウカ</t>
    </rPh>
    <rPh sb="178" eb="180">
      <t>ミコ</t>
    </rPh>
    <rPh sb="183" eb="185">
      <t>ジギョウ</t>
    </rPh>
    <rPh sb="189" eb="191">
      <t>ケイエイ</t>
    </rPh>
    <rPh sb="191" eb="193">
      <t>カイゼン</t>
    </rPh>
    <rPh sb="194" eb="195">
      <t>サク</t>
    </rPh>
    <rPh sb="196" eb="197">
      <t>カギ</t>
    </rPh>
    <rPh sb="206" eb="209">
      <t>シヨウリョウ</t>
    </rPh>
    <rPh sb="210" eb="212">
      <t>カイシュウ</t>
    </rPh>
    <rPh sb="215" eb="217">
      <t>ケイヒ</t>
    </rPh>
    <rPh sb="220" eb="222">
      <t>テイド</t>
    </rPh>
    <rPh sb="222" eb="225">
      <t>シヨウリョウ</t>
    </rPh>
    <rPh sb="226" eb="227">
      <t>マカナ</t>
    </rPh>
    <rPh sb="233" eb="234">
      <t>アラワ</t>
    </rPh>
    <rPh sb="235" eb="237">
      <t>シヒョウ</t>
    </rPh>
    <rPh sb="241" eb="243">
      <t>ケイヒ</t>
    </rPh>
    <rPh sb="243" eb="245">
      <t>カイシュウ</t>
    </rPh>
    <rPh sb="245" eb="246">
      <t>リツ</t>
    </rPh>
    <rPh sb="252" eb="254">
      <t>ルイジ</t>
    </rPh>
    <rPh sb="254" eb="256">
      <t>ダンタイ</t>
    </rPh>
    <rPh sb="256" eb="259">
      <t>ヘイキンチ</t>
    </rPh>
    <rPh sb="260" eb="262">
      <t>ゼンコク</t>
    </rPh>
    <rPh sb="262" eb="264">
      <t>ヘイキン</t>
    </rPh>
    <rPh sb="265" eb="267">
      <t>ウワマワ</t>
    </rPh>
    <rPh sb="275" eb="277">
      <t>イジョウ</t>
    </rPh>
    <rPh sb="278" eb="280">
      <t>オスイ</t>
    </rPh>
    <rPh sb="280" eb="282">
      <t>ショリ</t>
    </rPh>
    <rPh sb="282" eb="283">
      <t>ヒ</t>
    </rPh>
    <rPh sb="284" eb="286">
      <t>ケイヒ</t>
    </rPh>
    <rPh sb="286" eb="288">
      <t>サクゲン</t>
    </rPh>
    <rPh sb="289" eb="290">
      <t>ムズカ</t>
    </rPh>
    <rPh sb="296" eb="297">
      <t>アラ</t>
    </rPh>
    <rPh sb="299" eb="300">
      <t>ユウ</t>
    </rPh>
    <rPh sb="300" eb="301">
      <t>シュウ</t>
    </rPh>
    <rPh sb="301" eb="303">
      <t>スイリョウ</t>
    </rPh>
    <rPh sb="304" eb="306">
      <t>カクホ</t>
    </rPh>
    <rPh sb="307" eb="308">
      <t>ムズカ</t>
    </rPh>
    <rPh sb="317" eb="319">
      <t>タイサク</t>
    </rPh>
    <rPh sb="320" eb="323">
      <t>シヨウリョウ</t>
    </rPh>
    <rPh sb="323" eb="325">
      <t>タイケイ</t>
    </rPh>
    <rPh sb="326" eb="328">
      <t>ミナオ</t>
    </rPh>
    <rPh sb="330" eb="332">
      <t>シュウノウ</t>
    </rPh>
    <rPh sb="332" eb="333">
      <t>リツ</t>
    </rPh>
    <rPh sb="334" eb="336">
      <t>コウジョウ</t>
    </rPh>
    <rPh sb="337" eb="339">
      <t>ゲンテイ</t>
    </rPh>
    <rPh sb="346" eb="347">
      <t>ユウ</t>
    </rPh>
    <rPh sb="347" eb="348">
      <t>シュウ</t>
    </rPh>
    <rPh sb="348" eb="350">
      <t>スイリョウ</t>
    </rPh>
    <rPh sb="356" eb="358">
      <t>オスイ</t>
    </rPh>
    <rPh sb="358" eb="360">
      <t>ショリ</t>
    </rPh>
    <rPh sb="361" eb="362">
      <t>ヨウ</t>
    </rPh>
    <rPh sb="364" eb="366">
      <t>ヒヨウ</t>
    </rPh>
    <rPh sb="370" eb="372">
      <t>オスイ</t>
    </rPh>
    <rPh sb="372" eb="374">
      <t>ショリ</t>
    </rPh>
    <rPh sb="374" eb="376">
      <t>ゲンカ</t>
    </rPh>
    <rPh sb="382" eb="384">
      <t>ルイジ</t>
    </rPh>
    <rPh sb="384" eb="386">
      <t>ダンタイ</t>
    </rPh>
    <rPh sb="386" eb="389">
      <t>ヘイキンチ</t>
    </rPh>
    <rPh sb="390" eb="391">
      <t>クラ</t>
    </rPh>
    <rPh sb="393" eb="394">
      <t>ヒク</t>
    </rPh>
    <rPh sb="403" eb="406">
      <t>シヨウリョウ</t>
    </rPh>
    <rPh sb="406" eb="408">
      <t>タンカ</t>
    </rPh>
    <rPh sb="412" eb="413">
      <t>エン</t>
    </rPh>
    <rPh sb="415" eb="417">
      <t>テイド</t>
    </rPh>
    <rPh sb="423" eb="424">
      <t>カンガ</t>
    </rPh>
    <rPh sb="431" eb="432">
      <t>エン</t>
    </rPh>
    <rPh sb="432" eb="434">
      <t>テイド</t>
    </rPh>
    <rPh sb="434" eb="435">
      <t>タカ</t>
    </rPh>
    <rPh sb="443" eb="445">
      <t>オスイ</t>
    </rPh>
    <rPh sb="445" eb="447">
      <t>ショリ</t>
    </rPh>
    <rPh sb="447" eb="448">
      <t>ヒ</t>
    </rPh>
    <rPh sb="449" eb="451">
      <t>サクゲン</t>
    </rPh>
    <rPh sb="452" eb="453">
      <t>ユウ</t>
    </rPh>
    <rPh sb="453" eb="454">
      <t>シュウ</t>
    </rPh>
    <rPh sb="454" eb="456">
      <t>スイリョウ</t>
    </rPh>
    <rPh sb="457" eb="459">
      <t>カクホ</t>
    </rPh>
    <rPh sb="463" eb="464">
      <t>ト</t>
    </rPh>
    <rPh sb="465" eb="466">
      <t>ク</t>
    </rPh>
    <rPh sb="468" eb="470">
      <t>ゲンド</t>
    </rPh>
    <rPh sb="474" eb="476">
      <t>ゼンコク</t>
    </rPh>
    <rPh sb="476" eb="478">
      <t>ヘイキン</t>
    </rPh>
    <rPh sb="479" eb="481">
      <t>ヒジョウ</t>
    </rPh>
    <rPh sb="482" eb="483">
      <t>タカ</t>
    </rPh>
    <rPh sb="484" eb="485">
      <t>テン</t>
    </rPh>
    <rPh sb="492" eb="494">
      <t>ジギョウ</t>
    </rPh>
    <rPh sb="495" eb="498">
      <t>フカヒ</t>
    </rPh>
    <rPh sb="498" eb="499">
      <t>テキ</t>
    </rPh>
    <rPh sb="500" eb="501">
      <t>カカ</t>
    </rPh>
    <rPh sb="506" eb="508">
      <t>セイシツ</t>
    </rPh>
    <rPh sb="509" eb="510">
      <t>イ</t>
    </rPh>
    <rPh sb="516" eb="518">
      <t>シセツ</t>
    </rPh>
    <rPh sb="519" eb="521">
      <t>ショリ</t>
    </rPh>
    <rPh sb="521" eb="523">
      <t>ノウリョク</t>
    </rPh>
    <rPh sb="524" eb="525">
      <t>タイ</t>
    </rPh>
    <rPh sb="527" eb="529">
      <t>ヘイキン</t>
    </rPh>
    <rPh sb="529" eb="531">
      <t>ショリ</t>
    </rPh>
    <rPh sb="531" eb="533">
      <t>スイリョウ</t>
    </rPh>
    <rPh sb="534" eb="536">
      <t>ワリアイ</t>
    </rPh>
    <rPh sb="537" eb="538">
      <t>シメ</t>
    </rPh>
    <rPh sb="540" eb="542">
      <t>シセツ</t>
    </rPh>
    <rPh sb="542" eb="545">
      <t>リヨウリツ</t>
    </rPh>
    <rPh sb="546" eb="548">
      <t>ショリ</t>
    </rPh>
    <rPh sb="548" eb="551">
      <t>クイキナイ</t>
    </rPh>
    <rPh sb="551" eb="553">
      <t>ジンコウ</t>
    </rPh>
    <rPh sb="557" eb="559">
      <t>スイセン</t>
    </rPh>
    <rPh sb="559" eb="561">
      <t>ベンジョ</t>
    </rPh>
    <rPh sb="562" eb="564">
      <t>セッチ</t>
    </rPh>
    <rPh sb="566" eb="568">
      <t>オスイ</t>
    </rPh>
    <rPh sb="568" eb="570">
      <t>ショリ</t>
    </rPh>
    <rPh sb="574" eb="576">
      <t>ジンコウ</t>
    </rPh>
    <rPh sb="577" eb="579">
      <t>ワリアイ</t>
    </rPh>
    <rPh sb="580" eb="581">
      <t>シメ</t>
    </rPh>
    <rPh sb="583" eb="586">
      <t>スイセンカ</t>
    </rPh>
    <rPh sb="586" eb="587">
      <t>リツ</t>
    </rPh>
    <rPh sb="588" eb="589">
      <t>トモ</t>
    </rPh>
    <rPh sb="590" eb="592">
      <t>ルイジ</t>
    </rPh>
    <rPh sb="592" eb="594">
      <t>ダンタイ</t>
    </rPh>
    <rPh sb="594" eb="597">
      <t>ヘイキンチ</t>
    </rPh>
    <rPh sb="598" eb="600">
      <t>ヒカク</t>
    </rPh>
    <rPh sb="603" eb="604">
      <t>タカ</t>
    </rPh>
    <rPh sb="612" eb="614">
      <t>ジギョウ</t>
    </rPh>
    <rPh sb="615" eb="616">
      <t>スデ</t>
    </rPh>
    <rPh sb="617" eb="619">
      <t>カンリョウ</t>
    </rPh>
    <rPh sb="627" eb="629">
      <t>コンゴ</t>
    </rPh>
    <rPh sb="630" eb="633">
      <t>ミセツゾク</t>
    </rPh>
    <rPh sb="633" eb="635">
      <t>セタイ</t>
    </rPh>
    <rPh sb="636" eb="637">
      <t>タイ</t>
    </rPh>
    <rPh sb="639" eb="640">
      <t>ハタラ</t>
    </rPh>
    <rPh sb="644" eb="645">
      <t>オコナ</t>
    </rPh>
    <rPh sb="652" eb="654">
      <t>ヒツヨウ</t>
    </rPh>
    <phoneticPr fontId="4"/>
  </si>
  <si>
    <t>　漁業集落排水事業は、平成6年に供用を開始して、20年以上経過しています。下水道の管渠等の標準耐用年数は概ね50年とされていますので、老朽化に対する対策は現段階では講じていません。
　今後10年間で管渠の塩害や硫化水素による腐食等も予想されますので、機能診断調査及び機能保全計画を策定し、長寿命化等の対策を行っていくこととしています。</t>
    <rPh sb="1" eb="3">
      <t>ギョギョウ</t>
    </rPh>
    <rPh sb="3" eb="5">
      <t>シュウラク</t>
    </rPh>
    <rPh sb="5" eb="7">
      <t>ハイスイ</t>
    </rPh>
    <rPh sb="7" eb="9">
      <t>ジギョウ</t>
    </rPh>
    <rPh sb="11" eb="13">
      <t>ヘイセイ</t>
    </rPh>
    <rPh sb="14" eb="15">
      <t>ネン</t>
    </rPh>
    <rPh sb="16" eb="18">
      <t>キョウヨウ</t>
    </rPh>
    <rPh sb="19" eb="21">
      <t>カイシ</t>
    </rPh>
    <rPh sb="26" eb="27">
      <t>ネン</t>
    </rPh>
    <rPh sb="27" eb="29">
      <t>イジョウ</t>
    </rPh>
    <rPh sb="29" eb="31">
      <t>ケイカ</t>
    </rPh>
    <rPh sb="37" eb="40">
      <t>ゲスイドウ</t>
    </rPh>
    <rPh sb="41" eb="42">
      <t>カン</t>
    </rPh>
    <rPh sb="42" eb="43">
      <t>キョ</t>
    </rPh>
    <rPh sb="43" eb="44">
      <t>トウ</t>
    </rPh>
    <rPh sb="45" eb="47">
      <t>ヒョウジュン</t>
    </rPh>
    <rPh sb="47" eb="49">
      <t>タイヨウ</t>
    </rPh>
    <rPh sb="49" eb="51">
      <t>ネンスウ</t>
    </rPh>
    <rPh sb="52" eb="53">
      <t>オオム</t>
    </rPh>
    <rPh sb="56" eb="57">
      <t>ネン</t>
    </rPh>
    <rPh sb="67" eb="70">
      <t>ロウキュウカ</t>
    </rPh>
    <rPh sb="71" eb="72">
      <t>タイ</t>
    </rPh>
    <rPh sb="74" eb="76">
      <t>タイサク</t>
    </rPh>
    <rPh sb="77" eb="80">
      <t>ゲンダンカイ</t>
    </rPh>
    <rPh sb="82" eb="83">
      <t>コウ</t>
    </rPh>
    <rPh sb="92" eb="94">
      <t>コンゴ</t>
    </rPh>
    <rPh sb="96" eb="98">
      <t>ネンカン</t>
    </rPh>
    <rPh sb="99" eb="100">
      <t>カン</t>
    </rPh>
    <rPh sb="100" eb="101">
      <t>キョ</t>
    </rPh>
    <rPh sb="102" eb="103">
      <t>シオ</t>
    </rPh>
    <rPh sb="103" eb="104">
      <t>ガイ</t>
    </rPh>
    <rPh sb="105" eb="107">
      <t>リュウカ</t>
    </rPh>
    <rPh sb="107" eb="109">
      <t>スイソ</t>
    </rPh>
    <rPh sb="112" eb="115">
      <t>フショクトウ</t>
    </rPh>
    <rPh sb="116" eb="118">
      <t>ヨソウ</t>
    </rPh>
    <rPh sb="125" eb="127">
      <t>キノウ</t>
    </rPh>
    <rPh sb="127" eb="129">
      <t>シンダン</t>
    </rPh>
    <rPh sb="129" eb="131">
      <t>チョウサ</t>
    </rPh>
    <rPh sb="131" eb="132">
      <t>オヨ</t>
    </rPh>
    <rPh sb="133" eb="135">
      <t>キノウ</t>
    </rPh>
    <rPh sb="135" eb="137">
      <t>ホゼン</t>
    </rPh>
    <rPh sb="137" eb="139">
      <t>ケイカク</t>
    </rPh>
    <rPh sb="140" eb="142">
      <t>サクテイ</t>
    </rPh>
    <rPh sb="144" eb="145">
      <t>チョウ</t>
    </rPh>
    <rPh sb="145" eb="148">
      <t>ジュミョウカ</t>
    </rPh>
    <rPh sb="148" eb="149">
      <t>トウ</t>
    </rPh>
    <rPh sb="150" eb="152">
      <t>タイサク</t>
    </rPh>
    <rPh sb="153" eb="154">
      <t>オコナ</t>
    </rPh>
    <phoneticPr fontId="4"/>
  </si>
  <si>
    <t>　１で述べたように、日出町の漁業集落排水事業は既に施設整備が完了し、管渠の拡張予定もありません。また、事業規模がもともと小さいため、経営状況の改善のための取り組みは、ほとんど使用料の収納対策と使用料体系の見直しに限られてきます。
　まず収納対策については、徴収業務を委託している上水道と協力しながら収納率の向上を図ります。次に、使用料体系の見直しについては、他団体の動向も踏まえ、ふさわしい価格設定を検討していきます。</t>
    <rPh sb="3" eb="4">
      <t>ノ</t>
    </rPh>
    <rPh sb="10" eb="12">
      <t>ヒジ</t>
    </rPh>
    <rPh sb="12" eb="13">
      <t>マチ</t>
    </rPh>
    <rPh sb="14" eb="16">
      <t>ギョギョウ</t>
    </rPh>
    <rPh sb="16" eb="18">
      <t>シュウラク</t>
    </rPh>
    <rPh sb="18" eb="20">
      <t>ハイスイ</t>
    </rPh>
    <rPh sb="20" eb="22">
      <t>ジギョウ</t>
    </rPh>
    <rPh sb="23" eb="24">
      <t>スデ</t>
    </rPh>
    <rPh sb="25" eb="27">
      <t>シセツ</t>
    </rPh>
    <rPh sb="27" eb="29">
      <t>セイビ</t>
    </rPh>
    <rPh sb="30" eb="32">
      <t>カンリョウ</t>
    </rPh>
    <rPh sb="34" eb="35">
      <t>カン</t>
    </rPh>
    <rPh sb="35" eb="36">
      <t>キョ</t>
    </rPh>
    <rPh sb="37" eb="39">
      <t>カクチョウ</t>
    </rPh>
    <rPh sb="39" eb="41">
      <t>ヨテイ</t>
    </rPh>
    <rPh sb="51" eb="53">
      <t>ジギョウ</t>
    </rPh>
    <rPh sb="53" eb="55">
      <t>キボ</t>
    </rPh>
    <rPh sb="60" eb="61">
      <t>チイ</t>
    </rPh>
    <rPh sb="66" eb="68">
      <t>ケイエイ</t>
    </rPh>
    <rPh sb="68" eb="70">
      <t>ジョウキョウ</t>
    </rPh>
    <rPh sb="71" eb="73">
      <t>カイゼン</t>
    </rPh>
    <rPh sb="77" eb="78">
      <t>ト</t>
    </rPh>
    <rPh sb="79" eb="80">
      <t>ク</t>
    </rPh>
    <rPh sb="87" eb="90">
      <t>シヨウリョウ</t>
    </rPh>
    <rPh sb="91" eb="93">
      <t>シュウノウ</t>
    </rPh>
    <rPh sb="93" eb="95">
      <t>タイサク</t>
    </rPh>
    <rPh sb="96" eb="99">
      <t>シヨウリョウ</t>
    </rPh>
    <rPh sb="99" eb="101">
      <t>タイケイ</t>
    </rPh>
    <rPh sb="102" eb="104">
      <t>ミナオ</t>
    </rPh>
    <rPh sb="106" eb="107">
      <t>カギ</t>
    </rPh>
    <rPh sb="118" eb="120">
      <t>シュウノウ</t>
    </rPh>
    <rPh sb="120" eb="122">
      <t>タイサク</t>
    </rPh>
    <rPh sb="128" eb="130">
      <t>チョウシュウ</t>
    </rPh>
    <rPh sb="130" eb="132">
      <t>ギョウム</t>
    </rPh>
    <rPh sb="133" eb="135">
      <t>イタク</t>
    </rPh>
    <rPh sb="139" eb="142">
      <t>ジョウスイドウ</t>
    </rPh>
    <rPh sb="143" eb="145">
      <t>キョウリョク</t>
    </rPh>
    <rPh sb="149" eb="151">
      <t>シュウノウ</t>
    </rPh>
    <rPh sb="151" eb="152">
      <t>リツ</t>
    </rPh>
    <rPh sb="153" eb="155">
      <t>コウジョウ</t>
    </rPh>
    <rPh sb="156" eb="157">
      <t>ハカ</t>
    </rPh>
    <rPh sb="161" eb="162">
      <t>ツギ</t>
    </rPh>
    <rPh sb="164" eb="167">
      <t>シヨウリョウ</t>
    </rPh>
    <rPh sb="167" eb="169">
      <t>タイケイ</t>
    </rPh>
    <rPh sb="170" eb="172">
      <t>ミナオ</t>
    </rPh>
    <rPh sb="179" eb="180">
      <t>タ</t>
    </rPh>
    <rPh sb="180" eb="182">
      <t>ダンタイ</t>
    </rPh>
    <rPh sb="183" eb="185">
      <t>ドウコウ</t>
    </rPh>
    <rPh sb="186" eb="187">
      <t>フ</t>
    </rPh>
    <rPh sb="195" eb="197">
      <t>カカク</t>
    </rPh>
    <rPh sb="197" eb="199">
      <t>セッテイ</t>
    </rPh>
    <rPh sb="200" eb="202">
      <t>ケントウ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</si>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</sst>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4" fillId="0" borderId="6"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7" xfId="1" applyFont="1" applyBorder="1" applyAlignment="1" applyProtection="1">
      <alignment horizontal="left" vertical="top" wrapText="1"/>
      <protection locked="0"/>
    </xf>
    <xf numFmtId="0" fontId="14" fillId="0" borderId="8"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119552"/>
        <c:axId val="8612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0.14000000000000001</c:v>
                </c:pt>
                <c:pt idx="2">
                  <c:v>0.05</c:v>
                </c:pt>
                <c:pt idx="3">
                  <c:v>0.18</c:v>
                </c:pt>
                <c:pt idx="4">
                  <c:v>0.01</c:v>
                </c:pt>
              </c:numCache>
            </c:numRef>
          </c:val>
          <c:smooth val="0"/>
        </c:ser>
        <c:dLbls>
          <c:showLegendKey val="0"/>
          <c:showVal val="0"/>
          <c:showCatName val="0"/>
          <c:showSerName val="0"/>
          <c:showPercent val="0"/>
          <c:showBubbleSize val="0"/>
        </c:dLbls>
        <c:marker val="1"/>
        <c:smooth val="0"/>
        <c:axId val="86119552"/>
        <c:axId val="86121472"/>
      </c:lineChart>
      <c:dateAx>
        <c:axId val="86119552"/>
        <c:scaling>
          <c:orientation val="minMax"/>
        </c:scaling>
        <c:delete val="1"/>
        <c:axPos val="b"/>
        <c:numFmt formatCode="ge" sourceLinked="1"/>
        <c:majorTickMark val="none"/>
        <c:minorTickMark val="none"/>
        <c:tickLblPos val="none"/>
        <c:crossAx val="86121472"/>
        <c:crosses val="autoZero"/>
        <c:auto val="1"/>
        <c:lblOffset val="100"/>
        <c:baseTimeUnit val="years"/>
      </c:dateAx>
      <c:valAx>
        <c:axId val="8612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1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63.64</c:v>
                </c:pt>
                <c:pt idx="1">
                  <c:v>59.7</c:v>
                </c:pt>
                <c:pt idx="2">
                  <c:v>63.33</c:v>
                </c:pt>
                <c:pt idx="3">
                  <c:v>59.7</c:v>
                </c:pt>
                <c:pt idx="4">
                  <c:v>60.91</c:v>
                </c:pt>
              </c:numCache>
            </c:numRef>
          </c:val>
        </c:ser>
        <c:dLbls>
          <c:showLegendKey val="0"/>
          <c:showVal val="0"/>
          <c:showCatName val="0"/>
          <c:showSerName val="0"/>
          <c:showPercent val="0"/>
          <c:showBubbleSize val="0"/>
        </c:dLbls>
        <c:gapWidth val="150"/>
        <c:axId val="100349440"/>
        <c:axId val="10035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38.24</c:v>
                </c:pt>
                <c:pt idx="1">
                  <c:v>39.42</c:v>
                </c:pt>
                <c:pt idx="2">
                  <c:v>39.68</c:v>
                </c:pt>
                <c:pt idx="3">
                  <c:v>35.64</c:v>
                </c:pt>
                <c:pt idx="4">
                  <c:v>33.729999999999997</c:v>
                </c:pt>
              </c:numCache>
            </c:numRef>
          </c:val>
          <c:smooth val="0"/>
        </c:ser>
        <c:dLbls>
          <c:showLegendKey val="0"/>
          <c:showVal val="0"/>
          <c:showCatName val="0"/>
          <c:showSerName val="0"/>
          <c:showPercent val="0"/>
          <c:showBubbleSize val="0"/>
        </c:dLbls>
        <c:marker val="1"/>
        <c:smooth val="0"/>
        <c:axId val="100349440"/>
        <c:axId val="100351360"/>
      </c:lineChart>
      <c:dateAx>
        <c:axId val="100349440"/>
        <c:scaling>
          <c:orientation val="minMax"/>
        </c:scaling>
        <c:delete val="1"/>
        <c:axPos val="b"/>
        <c:numFmt formatCode="ge" sourceLinked="1"/>
        <c:majorTickMark val="none"/>
        <c:minorTickMark val="none"/>
        <c:tickLblPos val="none"/>
        <c:crossAx val="100351360"/>
        <c:crosses val="autoZero"/>
        <c:auto val="1"/>
        <c:lblOffset val="100"/>
        <c:baseTimeUnit val="years"/>
      </c:dateAx>
      <c:valAx>
        <c:axId val="10035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4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86.7</c:v>
                </c:pt>
                <c:pt idx="1">
                  <c:v>87.56</c:v>
                </c:pt>
                <c:pt idx="2">
                  <c:v>87.65</c:v>
                </c:pt>
                <c:pt idx="3">
                  <c:v>87.83</c:v>
                </c:pt>
                <c:pt idx="4">
                  <c:v>87.08</c:v>
                </c:pt>
              </c:numCache>
            </c:numRef>
          </c:val>
        </c:ser>
        <c:dLbls>
          <c:showLegendKey val="0"/>
          <c:showVal val="0"/>
          <c:showCatName val="0"/>
          <c:showSerName val="0"/>
          <c:showPercent val="0"/>
          <c:showBubbleSize val="0"/>
        </c:dLbls>
        <c:gapWidth val="150"/>
        <c:axId val="100414592"/>
        <c:axId val="10041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81.84</c:v>
                </c:pt>
                <c:pt idx="1">
                  <c:v>82.97</c:v>
                </c:pt>
                <c:pt idx="2">
                  <c:v>83.95</c:v>
                </c:pt>
                <c:pt idx="3">
                  <c:v>82.92</c:v>
                </c:pt>
                <c:pt idx="4">
                  <c:v>79.989999999999995</c:v>
                </c:pt>
              </c:numCache>
            </c:numRef>
          </c:val>
          <c:smooth val="0"/>
        </c:ser>
        <c:dLbls>
          <c:showLegendKey val="0"/>
          <c:showVal val="0"/>
          <c:showCatName val="0"/>
          <c:showSerName val="0"/>
          <c:showPercent val="0"/>
          <c:showBubbleSize val="0"/>
        </c:dLbls>
        <c:marker val="1"/>
        <c:smooth val="0"/>
        <c:axId val="100414592"/>
        <c:axId val="100416512"/>
      </c:lineChart>
      <c:dateAx>
        <c:axId val="100414592"/>
        <c:scaling>
          <c:orientation val="minMax"/>
        </c:scaling>
        <c:delete val="1"/>
        <c:axPos val="b"/>
        <c:numFmt formatCode="ge" sourceLinked="1"/>
        <c:majorTickMark val="none"/>
        <c:minorTickMark val="none"/>
        <c:tickLblPos val="none"/>
        <c:crossAx val="100416512"/>
        <c:crosses val="autoZero"/>
        <c:auto val="1"/>
        <c:lblOffset val="100"/>
        <c:baseTimeUnit val="years"/>
      </c:dateAx>
      <c:valAx>
        <c:axId val="10041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1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83.1</c:v>
                </c:pt>
                <c:pt idx="1">
                  <c:v>78.55</c:v>
                </c:pt>
                <c:pt idx="2">
                  <c:v>79.05</c:v>
                </c:pt>
                <c:pt idx="3">
                  <c:v>79.16</c:v>
                </c:pt>
                <c:pt idx="4">
                  <c:v>75.650000000000006</c:v>
                </c:pt>
              </c:numCache>
            </c:numRef>
          </c:val>
        </c:ser>
        <c:dLbls>
          <c:showLegendKey val="0"/>
          <c:showVal val="0"/>
          <c:showCatName val="0"/>
          <c:showSerName val="0"/>
          <c:showPercent val="0"/>
          <c:showBubbleSize val="0"/>
        </c:dLbls>
        <c:gapWidth val="150"/>
        <c:axId val="86160128"/>
        <c:axId val="8616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160128"/>
        <c:axId val="86162048"/>
      </c:lineChart>
      <c:dateAx>
        <c:axId val="86160128"/>
        <c:scaling>
          <c:orientation val="minMax"/>
        </c:scaling>
        <c:delete val="1"/>
        <c:axPos val="b"/>
        <c:numFmt formatCode="ge" sourceLinked="1"/>
        <c:majorTickMark val="none"/>
        <c:minorTickMark val="none"/>
        <c:tickLblPos val="none"/>
        <c:crossAx val="86162048"/>
        <c:crosses val="autoZero"/>
        <c:auto val="1"/>
        <c:lblOffset val="100"/>
        <c:baseTimeUnit val="years"/>
      </c:dateAx>
      <c:valAx>
        <c:axId val="8616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6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462848"/>
        <c:axId val="8646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462848"/>
        <c:axId val="86464768"/>
      </c:lineChart>
      <c:dateAx>
        <c:axId val="86462848"/>
        <c:scaling>
          <c:orientation val="minMax"/>
        </c:scaling>
        <c:delete val="1"/>
        <c:axPos val="b"/>
        <c:numFmt formatCode="ge" sourceLinked="1"/>
        <c:majorTickMark val="none"/>
        <c:minorTickMark val="none"/>
        <c:tickLblPos val="none"/>
        <c:crossAx val="86464768"/>
        <c:crosses val="autoZero"/>
        <c:auto val="1"/>
        <c:lblOffset val="100"/>
        <c:baseTimeUnit val="years"/>
      </c:dateAx>
      <c:valAx>
        <c:axId val="8646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6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769152"/>
        <c:axId val="9477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769152"/>
        <c:axId val="94771072"/>
      </c:lineChart>
      <c:dateAx>
        <c:axId val="94769152"/>
        <c:scaling>
          <c:orientation val="minMax"/>
        </c:scaling>
        <c:delete val="1"/>
        <c:axPos val="b"/>
        <c:numFmt formatCode="ge" sourceLinked="1"/>
        <c:majorTickMark val="none"/>
        <c:minorTickMark val="none"/>
        <c:tickLblPos val="none"/>
        <c:crossAx val="94771072"/>
        <c:crosses val="autoZero"/>
        <c:auto val="1"/>
        <c:lblOffset val="100"/>
        <c:baseTimeUnit val="years"/>
      </c:dateAx>
      <c:valAx>
        <c:axId val="9477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6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803840"/>
        <c:axId val="948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803840"/>
        <c:axId val="94814208"/>
      </c:lineChart>
      <c:dateAx>
        <c:axId val="94803840"/>
        <c:scaling>
          <c:orientation val="minMax"/>
        </c:scaling>
        <c:delete val="1"/>
        <c:axPos val="b"/>
        <c:numFmt formatCode="ge" sourceLinked="1"/>
        <c:majorTickMark val="none"/>
        <c:minorTickMark val="none"/>
        <c:tickLblPos val="none"/>
        <c:crossAx val="94814208"/>
        <c:crosses val="autoZero"/>
        <c:auto val="1"/>
        <c:lblOffset val="100"/>
        <c:baseTimeUnit val="years"/>
      </c:dateAx>
      <c:valAx>
        <c:axId val="948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0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476416"/>
        <c:axId val="10047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476416"/>
        <c:axId val="100478336"/>
      </c:lineChart>
      <c:dateAx>
        <c:axId val="100476416"/>
        <c:scaling>
          <c:orientation val="minMax"/>
        </c:scaling>
        <c:delete val="1"/>
        <c:axPos val="b"/>
        <c:numFmt formatCode="ge" sourceLinked="1"/>
        <c:majorTickMark val="none"/>
        <c:minorTickMark val="none"/>
        <c:tickLblPos val="none"/>
        <c:crossAx val="100478336"/>
        <c:crosses val="autoZero"/>
        <c:auto val="1"/>
        <c:lblOffset val="100"/>
        <c:baseTimeUnit val="years"/>
      </c:dateAx>
      <c:valAx>
        <c:axId val="10047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7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formatCode="#,##0.00;&quot;△&quot;#,##0.00">
                  <c:v>0</c:v>
                </c:pt>
                <c:pt idx="1">
                  <c:v>11.97</c:v>
                </c:pt>
                <c:pt idx="2">
                  <c:v>23.23</c:v>
                </c:pt>
                <c:pt idx="3" formatCode="#,##0.00;&quot;△&quot;#,##0.00">
                  <c:v>0</c:v>
                </c:pt>
                <c:pt idx="4">
                  <c:v>10.31</c:v>
                </c:pt>
              </c:numCache>
            </c:numRef>
          </c:val>
        </c:ser>
        <c:dLbls>
          <c:showLegendKey val="0"/>
          <c:showVal val="0"/>
          <c:showCatName val="0"/>
          <c:showSerName val="0"/>
          <c:showPercent val="0"/>
          <c:showBubbleSize val="0"/>
        </c:dLbls>
        <c:gapWidth val="150"/>
        <c:axId val="100512896"/>
        <c:axId val="10051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827.19</c:v>
                </c:pt>
                <c:pt idx="1">
                  <c:v>817.63</c:v>
                </c:pt>
                <c:pt idx="2">
                  <c:v>830.5</c:v>
                </c:pt>
                <c:pt idx="3">
                  <c:v>1029.24</c:v>
                </c:pt>
                <c:pt idx="4">
                  <c:v>1063.93</c:v>
                </c:pt>
              </c:numCache>
            </c:numRef>
          </c:val>
          <c:smooth val="0"/>
        </c:ser>
        <c:dLbls>
          <c:showLegendKey val="0"/>
          <c:showVal val="0"/>
          <c:showCatName val="0"/>
          <c:showSerName val="0"/>
          <c:showPercent val="0"/>
          <c:showBubbleSize val="0"/>
        </c:dLbls>
        <c:marker val="1"/>
        <c:smooth val="0"/>
        <c:axId val="100512896"/>
        <c:axId val="100514816"/>
      </c:lineChart>
      <c:dateAx>
        <c:axId val="100512896"/>
        <c:scaling>
          <c:orientation val="minMax"/>
        </c:scaling>
        <c:delete val="1"/>
        <c:axPos val="b"/>
        <c:numFmt formatCode="ge" sourceLinked="1"/>
        <c:majorTickMark val="none"/>
        <c:minorTickMark val="none"/>
        <c:tickLblPos val="none"/>
        <c:crossAx val="100514816"/>
        <c:crosses val="autoZero"/>
        <c:auto val="1"/>
        <c:lblOffset val="100"/>
        <c:baseTimeUnit val="years"/>
      </c:dateAx>
      <c:valAx>
        <c:axId val="10051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1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62.01</c:v>
                </c:pt>
                <c:pt idx="1">
                  <c:v>58.7</c:v>
                </c:pt>
                <c:pt idx="2">
                  <c:v>48.63</c:v>
                </c:pt>
                <c:pt idx="3">
                  <c:v>49.65</c:v>
                </c:pt>
                <c:pt idx="4">
                  <c:v>62.03</c:v>
                </c:pt>
              </c:numCache>
            </c:numRef>
          </c:val>
        </c:ser>
        <c:dLbls>
          <c:showLegendKey val="0"/>
          <c:showVal val="0"/>
          <c:showCatName val="0"/>
          <c:showSerName val="0"/>
          <c:showPercent val="0"/>
          <c:showBubbleSize val="0"/>
        </c:dLbls>
        <c:gapWidth val="150"/>
        <c:axId val="100273152"/>
        <c:axId val="10029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45.01</c:v>
                </c:pt>
                <c:pt idx="1">
                  <c:v>46.31</c:v>
                </c:pt>
                <c:pt idx="2">
                  <c:v>43.66</c:v>
                </c:pt>
                <c:pt idx="3">
                  <c:v>43.13</c:v>
                </c:pt>
                <c:pt idx="4">
                  <c:v>46.26</c:v>
                </c:pt>
              </c:numCache>
            </c:numRef>
          </c:val>
          <c:smooth val="0"/>
        </c:ser>
        <c:dLbls>
          <c:showLegendKey val="0"/>
          <c:showVal val="0"/>
          <c:showCatName val="0"/>
          <c:showSerName val="0"/>
          <c:showPercent val="0"/>
          <c:showBubbleSize val="0"/>
        </c:dLbls>
        <c:marker val="1"/>
        <c:smooth val="0"/>
        <c:axId val="100273152"/>
        <c:axId val="100291712"/>
      </c:lineChart>
      <c:dateAx>
        <c:axId val="100273152"/>
        <c:scaling>
          <c:orientation val="minMax"/>
        </c:scaling>
        <c:delete val="1"/>
        <c:axPos val="b"/>
        <c:numFmt formatCode="ge" sourceLinked="1"/>
        <c:majorTickMark val="none"/>
        <c:minorTickMark val="none"/>
        <c:tickLblPos val="none"/>
        <c:crossAx val="100291712"/>
        <c:crosses val="autoZero"/>
        <c:auto val="1"/>
        <c:lblOffset val="100"/>
        <c:baseTimeUnit val="years"/>
      </c:dateAx>
      <c:valAx>
        <c:axId val="10029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7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249.06</c:v>
                </c:pt>
                <c:pt idx="1">
                  <c:v>254.02</c:v>
                </c:pt>
                <c:pt idx="2">
                  <c:v>316.32</c:v>
                </c:pt>
                <c:pt idx="3">
                  <c:v>310.14</c:v>
                </c:pt>
                <c:pt idx="4">
                  <c:v>256.42</c:v>
                </c:pt>
              </c:numCache>
            </c:numRef>
          </c:val>
        </c:ser>
        <c:dLbls>
          <c:showLegendKey val="0"/>
          <c:showVal val="0"/>
          <c:showCatName val="0"/>
          <c:showSerName val="0"/>
          <c:showPercent val="0"/>
          <c:showBubbleSize val="0"/>
        </c:dLbls>
        <c:gapWidth val="150"/>
        <c:axId val="100321152"/>
        <c:axId val="10032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350.91</c:v>
                </c:pt>
                <c:pt idx="1">
                  <c:v>349.08</c:v>
                </c:pt>
                <c:pt idx="2">
                  <c:v>382.09</c:v>
                </c:pt>
                <c:pt idx="3">
                  <c:v>392.03</c:v>
                </c:pt>
                <c:pt idx="4">
                  <c:v>376.4</c:v>
                </c:pt>
              </c:numCache>
            </c:numRef>
          </c:val>
          <c:smooth val="0"/>
        </c:ser>
        <c:dLbls>
          <c:showLegendKey val="0"/>
          <c:showVal val="0"/>
          <c:showCatName val="0"/>
          <c:showSerName val="0"/>
          <c:showPercent val="0"/>
          <c:showBubbleSize val="0"/>
        </c:dLbls>
        <c:marker val="1"/>
        <c:smooth val="0"/>
        <c:axId val="100321152"/>
        <c:axId val="100327424"/>
      </c:lineChart>
      <c:dateAx>
        <c:axId val="100321152"/>
        <c:scaling>
          <c:orientation val="minMax"/>
        </c:scaling>
        <c:delete val="1"/>
        <c:axPos val="b"/>
        <c:numFmt formatCode="ge" sourceLinked="1"/>
        <c:majorTickMark val="none"/>
        <c:minorTickMark val="none"/>
        <c:tickLblPos val="none"/>
        <c:crossAx val="100327424"/>
        <c:crosses val="autoZero"/>
        <c:auto val="1"/>
        <c:lblOffset val="100"/>
        <c:baseTimeUnit val="years"/>
      </c:dateAx>
      <c:valAx>
        <c:axId val="10032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2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大分県　日出町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漁業集落排水</v>
      </c>
      <c r="Q8" s="78"/>
      <c r="R8" s="78"/>
      <c r="S8" s="78"/>
      <c r="T8" s="78"/>
      <c r="U8" s="78"/>
      <c r="V8" s="78"/>
      <c r="W8" s="78" t="str">
        <f>データ!L6</f>
        <v>H2</v>
      </c>
      <c r="X8" s="78"/>
      <c r="Y8" s="78"/>
      <c r="Z8" s="78"/>
      <c r="AA8" s="78"/>
      <c r="AB8" s="78"/>
      <c r="AC8" s="78"/>
      <c r="AD8" s="79" t="s">
        <v>124</v>
      </c>
      <c r="AE8" s="79"/>
      <c r="AF8" s="79"/>
      <c r="AG8" s="79"/>
      <c r="AH8" s="79"/>
      <c r="AI8" s="79"/>
      <c r="AJ8" s="79"/>
      <c r="AK8" s="4"/>
      <c r="AL8" s="73">
        <f>データ!S6</f>
        <v>28561</v>
      </c>
      <c r="AM8" s="73"/>
      <c r="AN8" s="73"/>
      <c r="AO8" s="73"/>
      <c r="AP8" s="73"/>
      <c r="AQ8" s="73"/>
      <c r="AR8" s="73"/>
      <c r="AS8" s="73"/>
      <c r="AT8" s="72">
        <f>データ!T6</f>
        <v>73.319999999999993</v>
      </c>
      <c r="AU8" s="72"/>
      <c r="AV8" s="72"/>
      <c r="AW8" s="72"/>
      <c r="AX8" s="72"/>
      <c r="AY8" s="72"/>
      <c r="AZ8" s="72"/>
      <c r="BA8" s="72"/>
      <c r="BB8" s="72">
        <f>データ!U6</f>
        <v>389.54</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2.9</v>
      </c>
      <c r="Q10" s="72"/>
      <c r="R10" s="72"/>
      <c r="S10" s="72"/>
      <c r="T10" s="72"/>
      <c r="U10" s="72"/>
      <c r="V10" s="72"/>
      <c r="W10" s="72">
        <f>データ!Q6</f>
        <v>70.78</v>
      </c>
      <c r="X10" s="72"/>
      <c r="Y10" s="72"/>
      <c r="Z10" s="72"/>
      <c r="AA10" s="72"/>
      <c r="AB10" s="72"/>
      <c r="AC10" s="72"/>
      <c r="AD10" s="73">
        <f>データ!R6</f>
        <v>2809</v>
      </c>
      <c r="AE10" s="73"/>
      <c r="AF10" s="73"/>
      <c r="AG10" s="73"/>
      <c r="AH10" s="73"/>
      <c r="AI10" s="73"/>
      <c r="AJ10" s="73"/>
      <c r="AK10" s="2"/>
      <c r="AL10" s="73">
        <f>データ!V6</f>
        <v>828</v>
      </c>
      <c r="AM10" s="73"/>
      <c r="AN10" s="73"/>
      <c r="AO10" s="73"/>
      <c r="AP10" s="73"/>
      <c r="AQ10" s="73"/>
      <c r="AR10" s="73"/>
      <c r="AS10" s="73"/>
      <c r="AT10" s="72">
        <f>データ!W6</f>
        <v>0.12</v>
      </c>
      <c r="AU10" s="72"/>
      <c r="AV10" s="72"/>
      <c r="AW10" s="72"/>
      <c r="AX10" s="72"/>
      <c r="AY10" s="72"/>
      <c r="AZ10" s="72"/>
      <c r="BA10" s="72"/>
      <c r="BB10" s="72">
        <f>データ!X6</f>
        <v>6900</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121</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55</v>
      </c>
      <c r="N86" s="26" t="s">
        <v>55</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443417</v>
      </c>
      <c r="D6" s="33">
        <f t="shared" si="3"/>
        <v>47</v>
      </c>
      <c r="E6" s="33">
        <f t="shared" si="3"/>
        <v>17</v>
      </c>
      <c r="F6" s="33">
        <f t="shared" si="3"/>
        <v>6</v>
      </c>
      <c r="G6" s="33">
        <f t="shared" si="3"/>
        <v>0</v>
      </c>
      <c r="H6" s="33" t="str">
        <f t="shared" si="3"/>
        <v>大分県　日出町</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2.9</v>
      </c>
      <c r="Q6" s="34">
        <f t="shared" si="3"/>
        <v>70.78</v>
      </c>
      <c r="R6" s="34">
        <f t="shared" si="3"/>
        <v>2809</v>
      </c>
      <c r="S6" s="34">
        <f t="shared" si="3"/>
        <v>28561</v>
      </c>
      <c r="T6" s="34">
        <f t="shared" si="3"/>
        <v>73.319999999999993</v>
      </c>
      <c r="U6" s="34">
        <f t="shared" si="3"/>
        <v>389.54</v>
      </c>
      <c r="V6" s="34">
        <f t="shared" si="3"/>
        <v>828</v>
      </c>
      <c r="W6" s="34">
        <f t="shared" si="3"/>
        <v>0.12</v>
      </c>
      <c r="X6" s="34">
        <f t="shared" si="3"/>
        <v>6900</v>
      </c>
      <c r="Y6" s="35">
        <f>IF(Y7="",NA(),Y7)</f>
        <v>83.1</v>
      </c>
      <c r="Z6" s="35">
        <f t="shared" ref="Z6:AH6" si="4">IF(Z7="",NA(),Z7)</f>
        <v>78.55</v>
      </c>
      <c r="AA6" s="35">
        <f t="shared" si="4"/>
        <v>79.05</v>
      </c>
      <c r="AB6" s="35">
        <f t="shared" si="4"/>
        <v>79.16</v>
      </c>
      <c r="AC6" s="35">
        <f t="shared" si="4"/>
        <v>75.650000000000006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11.97</v>
      </c>
      <c r="BH6" s="35">
        <f t="shared" si="7"/>
        <v>23.23</v>
      </c>
      <c r="BI6" s="34">
        <f t="shared" si="7"/>
        <v>0</v>
      </c>
      <c r="BJ6" s="35">
        <f t="shared" si="7"/>
        <v>10.31</v>
      </c>
      <c r="BK6" s="35">
        <f t="shared" si="7"/>
        <v>827.19</v>
      </c>
      <c r="BL6" s="35">
        <f t="shared" si="7"/>
        <v>817.63</v>
      </c>
      <c r="BM6" s="35">
        <f t="shared" si="7"/>
        <v>830.5</v>
      </c>
      <c r="BN6" s="35">
        <f t="shared" si="7"/>
        <v>1029.24</v>
      </c>
      <c r="BO6" s="35">
        <f t="shared" si="7"/>
        <v>1063.93</v>
      </c>
      <c r="BP6" s="34" t="str">
        <f>IF(BP7="","",IF(BP7="-","【-】","【"&amp;SUBSTITUTE(TEXT(BP7,"#,##0.00"),"-","△")&amp;"】"))</f>
        <v>【985.48】</v>
      </c>
      <c r="BQ6" s="35">
        <f>IF(BQ7="",NA(),BQ7)</f>
        <v>62.01</v>
      </c>
      <c r="BR6" s="35">
        <f t="shared" ref="BR6:BZ6" si="8">IF(BR7="",NA(),BR7)</f>
        <v>58.7</v>
      </c>
      <c r="BS6" s="35">
        <f t="shared" si="8"/>
        <v>48.63</v>
      </c>
      <c r="BT6" s="35">
        <f t="shared" si="8"/>
        <v>49.65</v>
      </c>
      <c r="BU6" s="35">
        <f t="shared" si="8"/>
        <v>62.03</v>
      </c>
      <c r="BV6" s="35">
        <f t="shared" si="8"/>
        <v>45.01</v>
      </c>
      <c r="BW6" s="35">
        <f t="shared" si="8"/>
        <v>46.31</v>
      </c>
      <c r="BX6" s="35">
        <f t="shared" si="8"/>
        <v>43.66</v>
      </c>
      <c r="BY6" s="35">
        <f t="shared" si="8"/>
        <v>43.13</v>
      </c>
      <c r="BZ6" s="35">
        <f t="shared" si="8"/>
        <v>46.26</v>
      </c>
      <c r="CA6" s="34" t="str">
        <f>IF(CA7="","",IF(CA7="-","【-】","【"&amp;SUBSTITUTE(TEXT(CA7,"#,##0.00"),"-","△")&amp;"】"))</f>
        <v>【45.38】</v>
      </c>
      <c r="CB6" s="35">
        <f>IF(CB7="",NA(),CB7)</f>
        <v>249.06</v>
      </c>
      <c r="CC6" s="35">
        <f t="shared" ref="CC6:CK6" si="9">IF(CC7="",NA(),CC7)</f>
        <v>254.02</v>
      </c>
      <c r="CD6" s="35">
        <f t="shared" si="9"/>
        <v>316.32</v>
      </c>
      <c r="CE6" s="35">
        <f t="shared" si="9"/>
        <v>310.14</v>
      </c>
      <c r="CF6" s="35">
        <f t="shared" si="9"/>
        <v>256.42</v>
      </c>
      <c r="CG6" s="35">
        <f t="shared" si="9"/>
        <v>350.91</v>
      </c>
      <c r="CH6" s="35">
        <f t="shared" si="9"/>
        <v>349.08</v>
      </c>
      <c r="CI6" s="35">
        <f t="shared" si="9"/>
        <v>382.09</v>
      </c>
      <c r="CJ6" s="35">
        <f t="shared" si="9"/>
        <v>392.03</v>
      </c>
      <c r="CK6" s="35">
        <f t="shared" si="9"/>
        <v>376.4</v>
      </c>
      <c r="CL6" s="34" t="str">
        <f>IF(CL7="","",IF(CL7="-","【-】","【"&amp;SUBSTITUTE(TEXT(CL7,"#,##0.00"),"-","△")&amp;"】"))</f>
        <v>【377.04】</v>
      </c>
      <c r="CM6" s="35">
        <f>IF(CM7="",NA(),CM7)</f>
        <v>63.64</v>
      </c>
      <c r="CN6" s="35">
        <f t="shared" ref="CN6:CV6" si="10">IF(CN7="",NA(),CN7)</f>
        <v>59.7</v>
      </c>
      <c r="CO6" s="35">
        <f t="shared" si="10"/>
        <v>63.33</v>
      </c>
      <c r="CP6" s="35">
        <f t="shared" si="10"/>
        <v>59.7</v>
      </c>
      <c r="CQ6" s="35">
        <f t="shared" si="10"/>
        <v>60.91</v>
      </c>
      <c r="CR6" s="35">
        <f t="shared" si="10"/>
        <v>38.24</v>
      </c>
      <c r="CS6" s="35">
        <f t="shared" si="10"/>
        <v>39.42</v>
      </c>
      <c r="CT6" s="35">
        <f t="shared" si="10"/>
        <v>39.68</v>
      </c>
      <c r="CU6" s="35">
        <f t="shared" si="10"/>
        <v>35.64</v>
      </c>
      <c r="CV6" s="35">
        <f t="shared" si="10"/>
        <v>33.729999999999997</v>
      </c>
      <c r="CW6" s="34" t="str">
        <f>IF(CW7="","",IF(CW7="-","【-】","【"&amp;SUBSTITUTE(TEXT(CW7,"#,##0.00"),"-","△")&amp;"】"))</f>
        <v>【34.15】</v>
      </c>
      <c r="CX6" s="35">
        <f>IF(CX7="",NA(),CX7)</f>
        <v>86.7</v>
      </c>
      <c r="CY6" s="35">
        <f t="shared" ref="CY6:DG6" si="11">IF(CY7="",NA(),CY7)</f>
        <v>87.56</v>
      </c>
      <c r="CZ6" s="35">
        <f t="shared" si="11"/>
        <v>87.65</v>
      </c>
      <c r="DA6" s="35">
        <f t="shared" si="11"/>
        <v>87.83</v>
      </c>
      <c r="DB6" s="35">
        <f t="shared" si="11"/>
        <v>87.08</v>
      </c>
      <c r="DC6" s="35">
        <f t="shared" si="11"/>
        <v>81.84</v>
      </c>
      <c r="DD6" s="35">
        <f t="shared" si="11"/>
        <v>82.97</v>
      </c>
      <c r="DE6" s="35">
        <f t="shared" si="11"/>
        <v>83.95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0.14000000000000001</v>
      </c>
      <c r="EL6" s="35">
        <f t="shared" si="14"/>
        <v>0.05</v>
      </c>
      <c r="EM6" s="35">
        <f t="shared" si="14"/>
        <v>0.18</v>
      </c>
      <c r="EN6" s="35">
        <f t="shared" si="14"/>
        <v>0.01</v>
      </c>
      <c r="EO6" s="34" t="str">
        <f>IF(EO7="","",IF(EO7="-","【-】","【"&amp;SUBSTITUTE(TEXT(EO7,"#,##0.00"),"-","△")&amp;"】"))</f>
        <v>【0.01】</v>
      </c>
    </row>
    <row r="7" spans="1:145" s="36" customFormat="1" x14ac:dyDescent="0.15">
      <c r="A7" s="28"/>
      <c r="B7" s="37">
        <v>2016</v>
      </c>
      <c r="C7" s="37">
        <v>443417</v>
      </c>
      <c r="D7" s="37">
        <v>47</v>
      </c>
      <c r="E7" s="37">
        <v>17</v>
      </c>
      <c r="F7" s="37">
        <v>6</v>
      </c>
      <c r="G7" s="37">
        <v>0</v>
      </c>
      <c r="H7" s="37" t="s">
        <v>109</v>
      </c>
      <c r="I7" s="37" t="s">
        <v>110</v>
      </c>
      <c r="J7" s="37" t="s">
        <v>111</v>
      </c>
      <c r="K7" s="37" t="s">
        <v>112</v>
      </c>
      <c r="L7" s="37" t="s">
        <v>113</v>
      </c>
      <c r="M7" s="37"/>
      <c r="N7" s="38" t="s">
        <v>114</v>
      </c>
      <c r="O7" s="38" t="s">
        <v>115</v>
      </c>
      <c r="P7" s="38">
        <v>2.9</v>
      </c>
      <c r="Q7" s="38">
        <v>70.78</v>
      </c>
      <c r="R7" s="38">
        <v>2809</v>
      </c>
      <c r="S7" s="38">
        <v>28561</v>
      </c>
      <c r="T7" s="38">
        <v>73.319999999999993</v>
      </c>
      <c r="U7" s="38">
        <v>389.54</v>
      </c>
      <c r="V7" s="38">
        <v>828</v>
      </c>
      <c r="W7" s="38">
        <v>0.12</v>
      </c>
      <c r="X7" s="38">
        <v>6900</v>
      </c>
      <c r="Y7" s="38">
        <v>83.1</v>
      </c>
      <c r="Z7" s="38">
        <v>78.55</v>
      </c>
      <c r="AA7" s="38">
        <v>79.05</v>
      </c>
      <c r="AB7" s="38">
        <v>79.16</v>
      </c>
      <c r="AC7" s="38">
        <v>75.650000000000006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11.97</v>
      </c>
      <c r="BH7" s="38">
        <v>23.23</v>
      </c>
      <c r="BI7" s="38">
        <v>0</v>
      </c>
      <c r="BJ7" s="38">
        <v>10.31</v>
      </c>
      <c r="BK7" s="38">
        <v>827.19</v>
      </c>
      <c r="BL7" s="38">
        <v>817.63</v>
      </c>
      <c r="BM7" s="38">
        <v>830.5</v>
      </c>
      <c r="BN7" s="38">
        <v>1029.24</v>
      </c>
      <c r="BO7" s="38">
        <v>1063.93</v>
      </c>
      <c r="BP7" s="38">
        <v>985.48</v>
      </c>
      <c r="BQ7" s="38">
        <v>62.01</v>
      </c>
      <c r="BR7" s="38">
        <v>58.7</v>
      </c>
      <c r="BS7" s="38">
        <v>48.63</v>
      </c>
      <c r="BT7" s="38">
        <v>49.65</v>
      </c>
      <c r="BU7" s="38">
        <v>62.03</v>
      </c>
      <c r="BV7" s="38">
        <v>45.01</v>
      </c>
      <c r="BW7" s="38">
        <v>46.31</v>
      </c>
      <c r="BX7" s="38">
        <v>43.66</v>
      </c>
      <c r="BY7" s="38">
        <v>43.13</v>
      </c>
      <c r="BZ7" s="38">
        <v>46.26</v>
      </c>
      <c r="CA7" s="38">
        <v>45.38</v>
      </c>
      <c r="CB7" s="38">
        <v>249.06</v>
      </c>
      <c r="CC7" s="38">
        <v>254.02</v>
      </c>
      <c r="CD7" s="38">
        <v>316.32</v>
      </c>
      <c r="CE7" s="38">
        <v>310.14</v>
      </c>
      <c r="CF7" s="38">
        <v>256.42</v>
      </c>
      <c r="CG7" s="38">
        <v>350.91</v>
      </c>
      <c r="CH7" s="38">
        <v>349.08</v>
      </c>
      <c r="CI7" s="38">
        <v>382.09</v>
      </c>
      <c r="CJ7" s="38">
        <v>392.03</v>
      </c>
      <c r="CK7" s="38">
        <v>376.4</v>
      </c>
      <c r="CL7" s="38">
        <v>377.04</v>
      </c>
      <c r="CM7" s="38">
        <v>63.64</v>
      </c>
      <c r="CN7" s="38">
        <v>59.7</v>
      </c>
      <c r="CO7" s="38">
        <v>63.33</v>
      </c>
      <c r="CP7" s="38">
        <v>59.7</v>
      </c>
      <c r="CQ7" s="38">
        <v>60.91</v>
      </c>
      <c r="CR7" s="38">
        <v>38.24</v>
      </c>
      <c r="CS7" s="38">
        <v>39.42</v>
      </c>
      <c r="CT7" s="38">
        <v>39.68</v>
      </c>
      <c r="CU7" s="38">
        <v>35.64</v>
      </c>
      <c r="CV7" s="38">
        <v>33.729999999999997</v>
      </c>
      <c r="CW7" s="38">
        <v>34.15</v>
      </c>
      <c r="CX7" s="38">
        <v>86.7</v>
      </c>
      <c r="CY7" s="38">
        <v>87.56</v>
      </c>
      <c r="CZ7" s="38">
        <v>87.65</v>
      </c>
      <c r="DA7" s="38">
        <v>87.83</v>
      </c>
      <c r="DB7" s="38">
        <v>87.08</v>
      </c>
      <c r="DC7" s="38">
        <v>81.84</v>
      </c>
      <c r="DD7" s="38">
        <v>82.97</v>
      </c>
      <c r="DE7" s="38">
        <v>83.95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0.14000000000000001</v>
      </c>
      <c r="EL7" s="38">
        <v>0.05</v>
      </c>
      <c r="EM7" s="38">
        <v>0.18</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2018-03-13T07:08:16Z</dcterms:modified>
</cp:coreProperties>
</file>