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<sst xmlns="http://schemas.openxmlformats.org/spreadsheetml/2006/main" count="240" uniqueCount="125">
  <si>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</si>
  <si>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</si>
  <si>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</si>
  <si>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</si>
  <si>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</si>
  <si>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</si>
  <si>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</si>
  <si>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</si>
  <si>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</si>
  <si>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</si>
  <si>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</si>
  <si>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</si>
  <si>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</si>
  <si>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</si>
  <si>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</si>
  <si>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</si>
  <si>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</si>
  <si>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</si>
  <si>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</si>
  <si>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</si>
  <si>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</si>
  <si>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</si>
  <si>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</si>
  <si>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</si>
  <si>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</si>
  <si>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</si>
  <si>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</si>
  <si>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</si>
  <si>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</si>
  <si>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</si>
  <si>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</si>
  <si>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</si>
  <si>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</si>
  <si>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</si>
  <si>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</si>
  <si>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</si>
  <si>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</si>
  <si>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</si>
  <si>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</si>
  <si>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</si>
  <si>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</si>
  <si>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</si>
  <si>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</si>
  <si>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</si>
  <si>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</si>
  <si>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</si>
  <si>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</si>
  <si>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</si>
  <si>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</si>
  <si>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</si>
  <si>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</si>
  <si>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</si>
  <si>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</si>
  <si>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</si>
  <si>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</si>
  <si>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</si>
  <si>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</si>
  <si>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</si>
  <si>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</si>
  <si>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</si>
  <si>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</si>
  <si>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</si>
  <si>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</si>
  <si>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</si>
  <si>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</si>
  <si>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</si>
  <si>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</si>
  <si>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</si>
  <si>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</si>
  <si>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</si>
  <si>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</si>
  <si>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</si>
  <si>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</si>
  <si>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</si>
  <si>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</si>
  <si>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</si>
  <si>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</si>
  <si>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</si>
  <si>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</si>
  <si>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</si>
  <si>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</si>
  <si>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</si>
  <si>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</si>
  <si>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</si>
  <si>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</si>
  <si>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</si>
  <si>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</si>
  <si>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</si>
  <si>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</si>
  <si>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</si>
  <si>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</si>
  <si>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</si>
  <si>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</si>
  <si>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</si>
  <si>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</si>
  <si>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</si>
  <si>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</si>
  <si>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</si>
  <si>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</si>
  <si>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</si>
  <si>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</si>
  <si>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</si>
  <si>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</si>
  <si>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</si>
  <si>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</si>
  <si>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</si>
  <si>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</si>
  <si>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</si>
  <si>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</si>
  <si>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日出町</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</si>
  <si>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</si>
  <si>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</si>
  <si>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</si>
  <si>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</si>
  <si>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</si>
  <si>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</si>
  <si>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</si>
  <si>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</si>
  <si>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</si>
  <si>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</si>
  <si>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</si>
  <si>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1. で述べたように、日出町の公共下水道事業は、施設整備への投資に対して、使用料をはじめとした事業収益を上げていない状況であり、公営企業として独立採算性の原則も踏まえ、経営の健全性に向けた取り組みを行っていかなければなりません。
　使用料の対象経費である汚水処理費の削減に向けて、維持管理費の削減、そして今後の管渠整備については、接続意向や人口密度などを考慮に入れ、費用対効果に見合った計画及び工事を行います。
　収益については、使用料収入を伸ばし、一般会計からの繰入を抑えなければなりません。接続率向上による有収水量の確保とともに、収納率向上も目指していきます。また、使用料体系の見直しも視野に入れ、料金の適正化を行っていきます。
　また、平成31年度より企業会計化を導入し、適切な資産管理を行い、経営の改善に取り組んでいきます。</t>
    <rPh sb="4" eb="5">
      <t>ノ</t>
    </rPh>
    <rPh sb="11" eb="13">
      <t>ヒジ</t>
    </rPh>
    <rPh sb="13" eb="14">
      <t>マチ</t>
    </rPh>
    <rPh sb="15" eb="17">
      <t>コウキョウ</t>
    </rPh>
    <rPh sb="17" eb="20">
      <t>ゲスイドウ</t>
    </rPh>
    <rPh sb="20" eb="22">
      <t>ジギョウ</t>
    </rPh>
    <rPh sb="24" eb="26">
      <t>シセツ</t>
    </rPh>
    <rPh sb="26" eb="28">
      <t>セイビ</t>
    </rPh>
    <rPh sb="30" eb="32">
      <t>トウシ</t>
    </rPh>
    <rPh sb="33" eb="34">
      <t>タイ</t>
    </rPh>
    <rPh sb="37" eb="40">
      <t>シヨウリョウ</t>
    </rPh>
    <rPh sb="47" eb="49">
      <t>ジギョウ</t>
    </rPh>
    <rPh sb="49" eb="51">
      <t>シュウエキ</t>
    </rPh>
    <rPh sb="52" eb="53">
      <t>ア</t>
    </rPh>
    <rPh sb="58" eb="60">
      <t>ジョウキョウ</t>
    </rPh>
    <rPh sb="64" eb="66">
      <t>コウエイ</t>
    </rPh>
    <rPh sb="66" eb="68">
      <t>キギョウ</t>
    </rPh>
    <rPh sb="71" eb="73">
      <t>ドクリツ</t>
    </rPh>
    <rPh sb="73" eb="75">
      <t>サイサン</t>
    </rPh>
    <rPh sb="75" eb="76">
      <t>セイ</t>
    </rPh>
    <rPh sb="77" eb="79">
      <t>ゲンソク</t>
    </rPh>
    <rPh sb="80" eb="81">
      <t>フ</t>
    </rPh>
    <rPh sb="84" eb="86">
      <t>ケイエイ</t>
    </rPh>
    <rPh sb="87" eb="90">
      <t>ケンゼンセイ</t>
    </rPh>
    <rPh sb="91" eb="92">
      <t>ム</t>
    </rPh>
    <rPh sb="94" eb="95">
      <t>ト</t>
    </rPh>
    <rPh sb="96" eb="97">
      <t>ク</t>
    </rPh>
    <rPh sb="99" eb="100">
      <t>オコナ</t>
    </rPh>
    <rPh sb="116" eb="119">
      <t>シヨウリョウ</t>
    </rPh>
    <rPh sb="120" eb="122">
      <t>タイショウ</t>
    </rPh>
    <rPh sb="122" eb="124">
      <t>ケイヒ</t>
    </rPh>
    <rPh sb="127" eb="129">
      <t>オスイ</t>
    </rPh>
    <rPh sb="129" eb="131">
      <t>ショリ</t>
    </rPh>
    <rPh sb="131" eb="132">
      <t>ヒ</t>
    </rPh>
    <rPh sb="133" eb="135">
      <t>サクゲン</t>
    </rPh>
    <rPh sb="136" eb="137">
      <t>ム</t>
    </rPh>
    <rPh sb="140" eb="142">
      <t>イジ</t>
    </rPh>
    <rPh sb="142" eb="145">
      <t>カンリヒ</t>
    </rPh>
    <rPh sb="146" eb="148">
      <t>サクゲン</t>
    </rPh>
    <rPh sb="152" eb="154">
      <t>コンゴ</t>
    </rPh>
    <rPh sb="155" eb="156">
      <t>カン</t>
    </rPh>
    <rPh sb="156" eb="157">
      <t>キョ</t>
    </rPh>
    <rPh sb="157" eb="159">
      <t>セイビ</t>
    </rPh>
    <rPh sb="165" eb="167">
      <t>セツゾク</t>
    </rPh>
    <rPh sb="167" eb="169">
      <t>イコウ</t>
    </rPh>
    <rPh sb="170" eb="172">
      <t>ジンコウ</t>
    </rPh>
    <rPh sb="172" eb="174">
      <t>ミツド</t>
    </rPh>
    <rPh sb="177" eb="179">
      <t>コウリョ</t>
    </rPh>
    <rPh sb="180" eb="181">
      <t>イ</t>
    </rPh>
    <rPh sb="183" eb="188">
      <t>ヒヨウタイコウカ</t>
    </rPh>
    <rPh sb="189" eb="191">
      <t>ミア</t>
    </rPh>
    <rPh sb="193" eb="195">
      <t>ケイカク</t>
    </rPh>
    <rPh sb="195" eb="196">
      <t>オヨ</t>
    </rPh>
    <rPh sb="197" eb="199">
      <t>コウジ</t>
    </rPh>
    <rPh sb="200" eb="201">
      <t>オコナ</t>
    </rPh>
    <rPh sb="207" eb="209">
      <t>シュウエキ</t>
    </rPh>
    <rPh sb="215" eb="218">
      <t>シヨウリョウ</t>
    </rPh>
    <rPh sb="218" eb="220">
      <t>シュウニュウ</t>
    </rPh>
    <rPh sb="221" eb="222">
      <t>ノ</t>
    </rPh>
    <rPh sb="225" eb="227">
      <t>イッパン</t>
    </rPh>
    <rPh sb="227" eb="229">
      <t>カイケイ</t>
    </rPh>
    <rPh sb="232" eb="234">
      <t>クリイレ</t>
    </rPh>
    <rPh sb="235" eb="236">
      <t>オサ</t>
    </rPh>
    <rPh sb="247" eb="249">
      <t>セツゾク</t>
    </rPh>
    <rPh sb="249" eb="250">
      <t>リツ</t>
    </rPh>
    <rPh sb="250" eb="252">
      <t>コウジョウ</t>
    </rPh>
    <rPh sb="255" eb="256">
      <t>ユウ</t>
    </rPh>
    <rPh sb="256" eb="257">
      <t>シュウ</t>
    </rPh>
    <rPh sb="257" eb="259">
      <t>スイリョウ</t>
    </rPh>
    <rPh sb="260" eb="262">
      <t>カクホ</t>
    </rPh>
    <rPh sb="267" eb="269">
      <t>シュウノウ</t>
    </rPh>
    <rPh sb="269" eb="270">
      <t>リツ</t>
    </rPh>
    <phoneticPr fontId="7"/>
  </si>
  <si>
    <t>非設置</t>
    <rPh sb="0" eb="1">
      <t>ヒ</t>
    </rPh>
    <rPh sb="1" eb="3">
      <t>セッチ</t>
    </rPh>
    <phoneticPr fontId="4"/>
  </si>
  <si>
    <r>
      <t>　</t>
    </r>
    <r>
      <rPr>
        <sz val="11"/>
        <rFont val="ＭＳ ゴシック"/>
        <family val="3"/>
        <charset val="128"/>
      </rPr>
      <t>料金収入や一般会計からの繰入金等の収益で、施設の維持管理費や地方債償還金をどの程度賄えるかを表す指標である①収益的収支比率は平成28年度も100％を下回っており、赤字の状態と言えます。使用料収入は増加し、地方債償還額と共に④企業債残高対事業規模比率も減少しているため、徐々に改善してますが、今後管渠を含めた施設の更新が予定されていますので、引き続き経営状況を注視していかなければなりません。</t>
    </r>
    <r>
      <rPr>
        <sz val="11"/>
        <color theme="1"/>
        <rFont val="ＭＳ ゴシック"/>
        <family val="3"/>
        <charset val="128"/>
      </rPr>
      <t xml:space="preserve">
　使用料で回収すべき経費を、どの程度使用料で賄えているかを表す指標である⑤経費回収率は昨年からは減少しましたが、ほぼ横ばいであり、改善傾向にあると思われます。しかしながら全国平均よりも低く、100％を下回っているため、汚水処理費の削減と同時に、適正な使用料収入の確保に努めなければなりません。使用料体系の見直しや収納率向上のための対策、そして接続率向上による有収水量の確保が求められます。
　有収水量１㎥あたりの汚水処理に要した費用である⑥汚水処理原価は、類似団体平均値とほぼ同じであり、今後も引き続き汚水処理費の削減と使用料収入の確保に努めていきます。
　⑦施設利用率も上昇傾向にあり、類似団体及び全国平均値を上回っています。今後も効率的な管渠整備や接続率の向上により有収水量の確保を目指していくことが必要です。
　⑧水洗化率は、類似団体平均値よりも低いことから、未接続世帯に対して助成など働きかけを行うことが必要です。</t>
    </r>
    <rPh sb="1" eb="3">
      <t>リョウキン</t>
    </rPh>
    <rPh sb="3" eb="5">
      <t>シュウニュウ</t>
    </rPh>
    <rPh sb="6" eb="8">
      <t>イッパン</t>
    </rPh>
    <rPh sb="8" eb="10">
      <t>カイケイ</t>
    </rPh>
    <rPh sb="13" eb="15">
      <t>クリイレ</t>
    </rPh>
    <rPh sb="15" eb="17">
      <t>キントウ</t>
    </rPh>
    <rPh sb="18" eb="20">
      <t>シュウエキ</t>
    </rPh>
    <rPh sb="22" eb="24">
      <t>シセツ</t>
    </rPh>
    <rPh sb="25" eb="27">
      <t>イジ</t>
    </rPh>
    <rPh sb="27" eb="29">
      <t>カンリ</t>
    </rPh>
    <rPh sb="29" eb="30">
      <t>ヒ</t>
    </rPh>
    <rPh sb="31" eb="34">
      <t>チホウサイ</t>
    </rPh>
    <rPh sb="34" eb="37">
      <t>ショウカンキン</t>
    </rPh>
    <rPh sb="40" eb="42">
      <t>テイド</t>
    </rPh>
    <rPh sb="42" eb="43">
      <t>マカナ</t>
    </rPh>
    <rPh sb="47" eb="48">
      <t>アラワ</t>
    </rPh>
    <rPh sb="49" eb="51">
      <t>シヒョウ</t>
    </rPh>
    <rPh sb="55" eb="58">
      <t>シュウエキテキ</t>
    </rPh>
    <rPh sb="58" eb="60">
      <t>シュウシ</t>
    </rPh>
    <rPh sb="60" eb="62">
      <t>ヒリツ</t>
    </rPh>
    <rPh sb="63" eb="65">
      <t>ヘイセイ</t>
    </rPh>
    <rPh sb="67" eb="69">
      <t>ネンド</t>
    </rPh>
    <rPh sb="75" eb="77">
      <t>シタマワ</t>
    </rPh>
    <rPh sb="82" eb="84">
      <t>アカジ</t>
    </rPh>
    <rPh sb="85" eb="87">
      <t>ジョウタイ</t>
    </rPh>
    <rPh sb="88" eb="89">
      <t>イ</t>
    </rPh>
    <rPh sb="93" eb="96">
      <t>シヨウリョウ</t>
    </rPh>
    <rPh sb="96" eb="98">
      <t>シュウニュウ</t>
    </rPh>
    <rPh sb="99" eb="101">
      <t>ゾウカ</t>
    </rPh>
    <rPh sb="103" eb="106">
      <t>チホウサイ</t>
    </rPh>
    <rPh sb="106" eb="108">
      <t>ショウカン</t>
    </rPh>
    <rPh sb="108" eb="109">
      <t>ガク</t>
    </rPh>
    <rPh sb="110" eb="111">
      <t>トモ</t>
    </rPh>
    <rPh sb="113" eb="115">
      <t>キギョウ</t>
    </rPh>
    <rPh sb="115" eb="116">
      <t>サイ</t>
    </rPh>
    <rPh sb="116" eb="118">
      <t>ザンダカ</t>
    </rPh>
    <rPh sb="118" eb="119">
      <t>タイ</t>
    </rPh>
    <rPh sb="119" eb="121">
      <t>ジギョウ</t>
    </rPh>
    <rPh sb="121" eb="123">
      <t>キボ</t>
    </rPh>
    <rPh sb="123" eb="125">
      <t>ヒリツ</t>
    </rPh>
    <rPh sb="126" eb="128">
      <t>ゲンショウ</t>
    </rPh>
    <rPh sb="135" eb="137">
      <t>ジョジョ</t>
    </rPh>
    <rPh sb="138" eb="140">
      <t>カイゼン</t>
    </rPh>
    <rPh sb="146" eb="148">
      <t>コンゴ</t>
    </rPh>
    <rPh sb="148" eb="149">
      <t>カン</t>
    </rPh>
    <rPh sb="149" eb="150">
      <t>キョ</t>
    </rPh>
    <rPh sb="151" eb="152">
      <t>フク</t>
    </rPh>
    <rPh sb="154" eb="156">
      <t>シセツ</t>
    </rPh>
    <rPh sb="157" eb="159">
      <t>コウシン</t>
    </rPh>
    <rPh sb="160" eb="162">
      <t>ヨテイ</t>
    </rPh>
    <rPh sb="171" eb="172">
      <t>ヒ</t>
    </rPh>
    <rPh sb="173" eb="174">
      <t>ツヅ</t>
    </rPh>
    <rPh sb="175" eb="177">
      <t>ケイエイ</t>
    </rPh>
    <rPh sb="177" eb="179">
      <t>ジョウキョウ</t>
    </rPh>
    <rPh sb="180" eb="182">
      <t>チュウシ</t>
    </rPh>
    <rPh sb="198" eb="201">
      <t>シヨウリョウ</t>
    </rPh>
    <rPh sb="202" eb="204">
      <t>カイシュウ</t>
    </rPh>
    <rPh sb="207" eb="209">
      <t>ケイヒ</t>
    </rPh>
    <rPh sb="213" eb="215">
      <t>テイド</t>
    </rPh>
    <rPh sb="215" eb="218">
      <t>シヨウリョウ</t>
    </rPh>
    <rPh sb="219" eb="220">
      <t>マカナ</t>
    </rPh>
    <rPh sb="226" eb="227">
      <t>アラワ</t>
    </rPh>
    <rPh sb="228" eb="230">
      <t>シヒョウ</t>
    </rPh>
    <rPh sb="234" eb="236">
      <t>ケイヒ</t>
    </rPh>
    <rPh sb="236" eb="238">
      <t>カイシュウ</t>
    </rPh>
    <rPh sb="238" eb="239">
      <t>リツ</t>
    </rPh>
    <rPh sb="240" eb="242">
      <t>サクネン</t>
    </rPh>
    <rPh sb="245" eb="247">
      <t>ゲンショウ</t>
    </rPh>
    <rPh sb="255" eb="256">
      <t>ヨコ</t>
    </rPh>
    <rPh sb="262" eb="264">
      <t>カイゼン</t>
    </rPh>
    <rPh sb="264" eb="266">
      <t>ケイコウ</t>
    </rPh>
    <rPh sb="270" eb="271">
      <t>オモ</t>
    </rPh>
    <rPh sb="282" eb="284">
      <t>ゼンコク</t>
    </rPh>
    <rPh sb="284" eb="286">
      <t>ヘイキン</t>
    </rPh>
    <rPh sb="289" eb="290">
      <t>ヒク</t>
    </rPh>
    <rPh sb="297" eb="299">
      <t>シタマワ</t>
    </rPh>
    <rPh sb="306" eb="308">
      <t>オスイ</t>
    </rPh>
    <rPh sb="308" eb="310">
      <t>ショリ</t>
    </rPh>
    <rPh sb="310" eb="311">
      <t>ヒ</t>
    </rPh>
    <rPh sb="312" eb="314">
      <t>サクゲン</t>
    </rPh>
    <rPh sb="315" eb="317">
      <t>ドウジ</t>
    </rPh>
    <rPh sb="319" eb="321">
      <t>テキセイ</t>
    </rPh>
    <rPh sb="322" eb="325">
      <t>シヨウリョウ</t>
    </rPh>
    <rPh sb="325" eb="327">
      <t>シュウニュウ</t>
    </rPh>
    <rPh sb="328" eb="330">
      <t>カクホ</t>
    </rPh>
    <rPh sb="331" eb="332">
      <t>ツト</t>
    </rPh>
    <rPh sb="343" eb="346">
      <t>シヨウリョウ</t>
    </rPh>
    <rPh sb="346" eb="348">
      <t>タイケイ</t>
    </rPh>
    <rPh sb="349" eb="351">
      <t>ミナオ</t>
    </rPh>
    <rPh sb="353" eb="355">
      <t>シュウノウ</t>
    </rPh>
    <rPh sb="355" eb="356">
      <t>リツ</t>
    </rPh>
    <rPh sb="356" eb="358">
      <t>コウジョウ</t>
    </rPh>
    <rPh sb="362" eb="364">
      <t>タイサク</t>
    </rPh>
    <rPh sb="368" eb="370">
      <t>セツゾク</t>
    </rPh>
    <rPh sb="370" eb="371">
      <t>リツ</t>
    </rPh>
    <rPh sb="371" eb="373">
      <t>コウジョウ</t>
    </rPh>
    <rPh sb="376" eb="377">
      <t>ユウ</t>
    </rPh>
    <rPh sb="377" eb="378">
      <t>シュウ</t>
    </rPh>
    <rPh sb="378" eb="380">
      <t>スイリョウ</t>
    </rPh>
    <rPh sb="381" eb="383">
      <t>カクホ</t>
    </rPh>
    <rPh sb="384" eb="385">
      <t>モト</t>
    </rPh>
    <rPh sb="393" eb="394">
      <t>ユウ</t>
    </rPh>
    <rPh sb="394" eb="395">
      <t>シュウ</t>
    </rPh>
    <rPh sb="395" eb="397">
      <t>スイリョウ</t>
    </rPh>
    <rPh sb="403" eb="405">
      <t>オスイ</t>
    </rPh>
    <rPh sb="405" eb="407">
      <t>ショリ</t>
    </rPh>
    <rPh sb="408" eb="409">
      <t>ヨウ</t>
    </rPh>
    <rPh sb="411" eb="413">
      <t>ヒヨウ</t>
    </rPh>
    <rPh sb="417" eb="419">
      <t>オスイ</t>
    </rPh>
    <rPh sb="419" eb="421">
      <t>ショリ</t>
    </rPh>
    <rPh sb="421" eb="423">
      <t>ゲンカ</t>
    </rPh>
    <rPh sb="425" eb="427">
      <t>ルイジ</t>
    </rPh>
    <rPh sb="427" eb="429">
      <t>ダンタイ</t>
    </rPh>
    <rPh sb="429" eb="432">
      <t>ヘイキンチ</t>
    </rPh>
    <rPh sb="435" eb="436">
      <t>オナ</t>
    </rPh>
    <rPh sb="441" eb="443">
      <t>コンゴ</t>
    </rPh>
    <rPh sb="444" eb="445">
      <t>ヒ</t>
    </rPh>
    <rPh sb="446" eb="447">
      <t>ツヅ</t>
    </rPh>
    <rPh sb="448" eb="450">
      <t>オスイ</t>
    </rPh>
    <rPh sb="450" eb="452">
      <t>ショリ</t>
    </rPh>
    <rPh sb="452" eb="453">
      <t>ヒ</t>
    </rPh>
    <rPh sb="454" eb="456">
      <t>サクゲン</t>
    </rPh>
    <rPh sb="457" eb="460">
      <t>シヨウリョウ</t>
    </rPh>
    <rPh sb="460" eb="462">
      <t>シュウニュウ</t>
    </rPh>
    <rPh sb="463" eb="465">
      <t>カクホ</t>
    </rPh>
    <rPh sb="466" eb="467">
      <t>ツト</t>
    </rPh>
    <rPh sb="477" eb="479">
      <t>シセツ</t>
    </rPh>
    <rPh sb="479" eb="482">
      <t>リヨウリツ</t>
    </rPh>
    <rPh sb="483" eb="485">
      <t>ジョウショウ</t>
    </rPh>
    <rPh sb="485" eb="487">
      <t>ケイコウ</t>
    </rPh>
    <rPh sb="491" eb="493">
      <t>ルイジ</t>
    </rPh>
    <rPh sb="493" eb="495">
      <t>ダンタイ</t>
    </rPh>
    <rPh sb="495" eb="496">
      <t>オヨ</t>
    </rPh>
    <rPh sb="497" eb="499">
      <t>ゼンコク</t>
    </rPh>
    <rPh sb="499" eb="502">
      <t>ヘイキンチ</t>
    </rPh>
    <rPh sb="503" eb="505">
      <t>ウワマワ</t>
    </rPh>
    <rPh sb="511" eb="513">
      <t>コンゴ</t>
    </rPh>
    <rPh sb="514" eb="517">
      <t>コウリツテキ</t>
    </rPh>
    <rPh sb="518" eb="519">
      <t>カン</t>
    </rPh>
    <rPh sb="519" eb="520">
      <t>キョ</t>
    </rPh>
    <rPh sb="520" eb="522">
      <t>セイビ</t>
    </rPh>
    <rPh sb="523" eb="525">
      <t>セツゾク</t>
    </rPh>
    <rPh sb="525" eb="526">
      <t>リツ</t>
    </rPh>
    <rPh sb="527" eb="529">
      <t>コウジョウ</t>
    </rPh>
    <rPh sb="532" eb="533">
      <t>ユウ</t>
    </rPh>
    <rPh sb="533" eb="534">
      <t>シュウ</t>
    </rPh>
    <rPh sb="534" eb="536">
      <t>スイリョウ</t>
    </rPh>
    <rPh sb="537" eb="539">
      <t>カクホ</t>
    </rPh>
    <rPh sb="540" eb="542">
      <t>メザ</t>
    </rPh>
    <rPh sb="549" eb="551">
      <t>ヒツヨウ</t>
    </rPh>
    <rPh sb="557" eb="560">
      <t>スイセンカ</t>
    </rPh>
    <rPh sb="560" eb="561">
      <t>リツ</t>
    </rPh>
    <rPh sb="563" eb="565">
      <t>ルイジ</t>
    </rPh>
    <rPh sb="565" eb="567">
      <t>ダンタイ</t>
    </rPh>
    <rPh sb="567" eb="570">
      <t>ヘイキンチ</t>
    </rPh>
    <rPh sb="573" eb="574">
      <t>ヒク</t>
    </rPh>
    <rPh sb="580" eb="583">
      <t>ミセツゾク</t>
    </rPh>
    <rPh sb="583" eb="585">
      <t>セタイ</t>
    </rPh>
    <rPh sb="586" eb="587">
      <t>タイ</t>
    </rPh>
    <rPh sb="589" eb="591">
      <t>ジョセイ</t>
    </rPh>
    <rPh sb="593" eb="594">
      <t>ハタラ</t>
    </rPh>
    <rPh sb="598" eb="599">
      <t>オコナ</t>
    </rPh>
    <rPh sb="603" eb="605">
      <t>ヒツヨウ</t>
    </rPh>
    <phoneticPr fontId="4"/>
  </si>
  <si>
    <t>　公共下水道事業は、昭和61年に供用を開始して、30年が経過しつつあります。終末処理場については、当初設置された設備において標準耐用年数を過ぎているものもあり、劣化等も見受けられたため、平成20年度に創設された「下水道長寿命化支援制度」に基づいて、長寿命化計画の策定に続き工事を実施しています。
　管渠については、標準耐用年数が概ね50年とされていますので、③管渠改善率に見られるように現段階では老朽化に対する対策は行っていません。しかしながら30年経過し、塩害や硫化水素による腐食等も予想されるため、平成28年度より長寿命化工事に向けた調査に取り掛かっています。今後も調査結果に基づき基本計画の策定を実施し、平成31年度ごろから順次長寿命化工事を行っていくこととしています。</t>
    <rPh sb="1" eb="3">
      <t>コウキョウ</t>
    </rPh>
    <rPh sb="3" eb="6">
      <t>ゲスイドウ</t>
    </rPh>
    <rPh sb="6" eb="8">
      <t>ジギョウ</t>
    </rPh>
    <rPh sb="10" eb="12">
      <t>ショウワ</t>
    </rPh>
    <rPh sb="14" eb="15">
      <t>ネン</t>
    </rPh>
    <rPh sb="16" eb="18">
      <t>キョウヨウ</t>
    </rPh>
    <rPh sb="19" eb="21">
      <t>カイシ</t>
    </rPh>
    <rPh sb="26" eb="27">
      <t>ネン</t>
    </rPh>
    <rPh sb="28" eb="30">
      <t>ケイカ</t>
    </rPh>
    <rPh sb="38" eb="40">
      <t>シュウマツ</t>
    </rPh>
    <rPh sb="40" eb="43">
      <t>ショリジョウ</t>
    </rPh>
    <rPh sb="49" eb="51">
      <t>トウショ</t>
    </rPh>
    <rPh sb="51" eb="53">
      <t>セッチ</t>
    </rPh>
    <rPh sb="56" eb="58">
      <t>セツビ</t>
    </rPh>
    <rPh sb="62" eb="64">
      <t>ヒョウジュン</t>
    </rPh>
    <rPh sb="64" eb="66">
      <t>タイヨウ</t>
    </rPh>
    <rPh sb="66" eb="68">
      <t>ネンスウ</t>
    </rPh>
    <rPh sb="69" eb="70">
      <t>ス</t>
    </rPh>
    <rPh sb="80" eb="83">
      <t>レッカトウ</t>
    </rPh>
    <rPh sb="84" eb="86">
      <t>ミウ</t>
    </rPh>
    <rPh sb="93" eb="95">
      <t>ヘイセイ</t>
    </rPh>
    <rPh sb="97" eb="99">
      <t>ネンド</t>
    </rPh>
    <rPh sb="100" eb="102">
      <t>ソウセツ</t>
    </rPh>
    <rPh sb="106" eb="109">
      <t>ゲスイドウ</t>
    </rPh>
    <rPh sb="109" eb="110">
      <t>チョウ</t>
    </rPh>
    <rPh sb="110" eb="113">
      <t>ジュミョウカ</t>
    </rPh>
    <rPh sb="113" eb="115">
      <t>シエン</t>
    </rPh>
    <rPh sb="115" eb="117">
      <t>セイド</t>
    </rPh>
    <rPh sb="119" eb="120">
      <t>モト</t>
    </rPh>
    <rPh sb="124" eb="126">
      <t>チョウジュ</t>
    </rPh>
    <rPh sb="128" eb="130">
      <t>ケイカク</t>
    </rPh>
    <rPh sb="131" eb="133">
      <t>サクテイ</t>
    </rPh>
    <rPh sb="134" eb="135">
      <t>ツヅ</t>
    </rPh>
    <rPh sb="136" eb="138">
      <t>コウジ</t>
    </rPh>
    <rPh sb="139" eb="141">
      <t>ジッシ</t>
    </rPh>
    <rPh sb="149" eb="150">
      <t>カン</t>
    </rPh>
    <rPh sb="150" eb="151">
      <t>キョ</t>
    </rPh>
    <rPh sb="157" eb="159">
      <t>ヒョウジュン</t>
    </rPh>
    <rPh sb="159" eb="161">
      <t>タイヨウ</t>
    </rPh>
    <rPh sb="161" eb="163">
      <t>ネンスウ</t>
    </rPh>
    <rPh sb="164" eb="165">
      <t>オオム</t>
    </rPh>
    <rPh sb="168" eb="169">
      <t>ネン</t>
    </rPh>
    <rPh sb="180" eb="181">
      <t>カン</t>
    </rPh>
    <rPh sb="181" eb="182">
      <t>キョ</t>
    </rPh>
    <rPh sb="182" eb="184">
      <t>カイゼン</t>
    </rPh>
    <rPh sb="184" eb="185">
      <t>リツ</t>
    </rPh>
    <rPh sb="186" eb="187">
      <t>ミ</t>
    </rPh>
    <rPh sb="193" eb="196">
      <t>ゲンダンカイ</t>
    </rPh>
    <rPh sb="198" eb="201">
      <t>ロウキュウカ</t>
    </rPh>
    <rPh sb="202" eb="203">
      <t>タイ</t>
    </rPh>
    <rPh sb="205" eb="207">
      <t>タイサク</t>
    </rPh>
    <rPh sb="208" eb="209">
      <t>オコナ</t>
    </rPh>
    <rPh sb="224" eb="225">
      <t>ネン</t>
    </rPh>
    <rPh sb="225" eb="227">
      <t>ケイカ</t>
    </rPh>
    <rPh sb="229" eb="230">
      <t>シオ</t>
    </rPh>
    <rPh sb="230" eb="231">
      <t>ガイ</t>
    </rPh>
    <rPh sb="232" eb="234">
      <t>リュウカ</t>
    </rPh>
    <rPh sb="234" eb="236">
      <t>スイソ</t>
    </rPh>
    <rPh sb="239" eb="241">
      <t>フショク</t>
    </rPh>
    <rPh sb="241" eb="242">
      <t>トウ</t>
    </rPh>
    <rPh sb="243" eb="245">
      <t>ヨソウ</t>
    </rPh>
    <rPh sb="251" eb="253">
      <t>ヘイセイ</t>
    </rPh>
    <rPh sb="255" eb="257">
      <t>ネンド</t>
    </rPh>
    <rPh sb="259" eb="260">
      <t>チョウ</t>
    </rPh>
    <rPh sb="260" eb="263">
      <t>ジュミョウカ</t>
    </rPh>
    <rPh sb="263" eb="265">
      <t>コウジ</t>
    </rPh>
    <rPh sb="266" eb="267">
      <t>ム</t>
    </rPh>
    <rPh sb="269" eb="271">
      <t>チョウサ</t>
    </rPh>
    <rPh sb="272" eb="273">
      <t>ト</t>
    </rPh>
    <rPh sb="274" eb="275">
      <t>カ</t>
    </rPh>
    <rPh sb="282" eb="284">
      <t>コンゴ</t>
    </rPh>
    <rPh sb="285" eb="287">
      <t>チョウサ</t>
    </rPh>
    <rPh sb="287" eb="289">
      <t>ケッカ</t>
    </rPh>
    <rPh sb="290" eb="291">
      <t>モト</t>
    </rPh>
    <rPh sb="293" eb="295">
      <t>キホン</t>
    </rPh>
    <rPh sb="295" eb="297">
      <t>ケイカク</t>
    </rPh>
    <rPh sb="298" eb="300">
      <t>サクテイ</t>
    </rPh>
    <rPh sb="301" eb="303">
      <t>ジッシ</t>
    </rPh>
    <rPh sb="305" eb="307">
      <t>ヘイセイ</t>
    </rPh>
    <rPh sb="309" eb="311">
      <t>ネンド</t>
    </rPh>
    <rPh sb="315" eb="317">
      <t>ジュンジ</t>
    </rPh>
    <rPh sb="317" eb="318">
      <t>チョウ</t>
    </rPh>
    <rPh sb="318" eb="321">
      <t>ジュミョウカ</t>
    </rPh>
    <rPh sb="321" eb="323">
      <t>コウジ</t>
    </rPh>
    <rPh sb="324" eb="32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</si>
</sst>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155776"/>
        <c:axId val="801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0.19</c:v>
                </c:pt>
              </c:numCache>
            </c:numRef>
          </c:val>
          <c:smooth val="0"/>
        </c:ser>
        <c:dLbls>
          <c:showLegendKey val="0"/>
          <c:showVal val="0"/>
          <c:showCatName val="0"/>
          <c:showSerName val="0"/>
          <c:showPercent val="0"/>
          <c:showBubbleSize val="0"/>
        </c:dLbls>
        <c:marker val="1"/>
        <c:smooth val="0"/>
        <c:axId val="80155776"/>
        <c:axId val="80157696"/>
      </c:lineChart>
      <c:dateAx>
        <c:axId val="80155776"/>
        <c:scaling>
          <c:orientation val="minMax"/>
        </c:scaling>
        <c:delete val="1"/>
        <c:axPos val="b"/>
        <c:numFmt formatCode="ge" sourceLinked="1"/>
        <c:majorTickMark val="none"/>
        <c:minorTickMark val="none"/>
        <c:tickLblPos val="none"/>
        <c:crossAx val="80157696"/>
        <c:crosses val="autoZero"/>
        <c:auto val="1"/>
        <c:lblOffset val="100"/>
        <c:baseTimeUnit val="years"/>
      </c:dateAx>
      <c:valAx>
        <c:axId val="801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59.96</c:v>
                </c:pt>
                <c:pt idx="1">
                  <c:v>58.71</c:v>
                </c:pt>
                <c:pt idx="2">
                  <c:v>59.49</c:v>
                </c:pt>
                <c:pt idx="3">
                  <c:v>60.38</c:v>
                </c:pt>
                <c:pt idx="4">
                  <c:v>63.22</c:v>
                </c:pt>
              </c:numCache>
            </c:numRef>
          </c:val>
        </c:ser>
        <c:dLbls>
          <c:showLegendKey val="0"/>
          <c:showVal val="0"/>
          <c:showCatName val="0"/>
          <c:showSerName val="0"/>
          <c:showPercent val="0"/>
          <c:showBubbleSize val="0"/>
        </c:dLbls>
        <c:gapWidth val="150"/>
        <c:axId val="85014016"/>
        <c:axId val="850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59.35</c:v>
                </c:pt>
              </c:numCache>
            </c:numRef>
          </c:val>
          <c:smooth val="0"/>
        </c:ser>
        <c:dLbls>
          <c:showLegendKey val="0"/>
          <c:showVal val="0"/>
          <c:showCatName val="0"/>
          <c:showSerName val="0"/>
          <c:showPercent val="0"/>
          <c:showBubbleSize val="0"/>
        </c:dLbls>
        <c:marker val="1"/>
        <c:smooth val="0"/>
        <c:axId val="85014016"/>
        <c:axId val="85015936"/>
      </c:lineChart>
      <c:dateAx>
        <c:axId val="85014016"/>
        <c:scaling>
          <c:orientation val="minMax"/>
        </c:scaling>
        <c:delete val="1"/>
        <c:axPos val="b"/>
        <c:numFmt formatCode="ge" sourceLinked="1"/>
        <c:majorTickMark val="none"/>
        <c:minorTickMark val="none"/>
        <c:tickLblPos val="none"/>
        <c:crossAx val="85015936"/>
        <c:crosses val="autoZero"/>
        <c:auto val="1"/>
        <c:lblOffset val="100"/>
        <c:baseTimeUnit val="years"/>
      </c:dateAx>
      <c:valAx>
        <c:axId val="850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76.14</c:v>
                </c:pt>
                <c:pt idx="1">
                  <c:v>76.989999999999995</c:v>
                </c:pt>
                <c:pt idx="2">
                  <c:v>78.42</c:v>
                </c:pt>
                <c:pt idx="3">
                  <c:v>79.23</c:v>
                </c:pt>
                <c:pt idx="4">
                  <c:v>79.61</c:v>
                </c:pt>
              </c:numCache>
            </c:numRef>
          </c:val>
        </c:ser>
        <c:dLbls>
          <c:showLegendKey val="0"/>
          <c:showVal val="0"/>
          <c:showCatName val="0"/>
          <c:showSerName val="0"/>
          <c:showPercent val="0"/>
          <c:showBubbleSize val="0"/>
        </c:dLbls>
        <c:gapWidth val="150"/>
        <c:axId val="85083264"/>
        <c:axId val="850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89.88</c:v>
                </c:pt>
              </c:numCache>
            </c:numRef>
          </c:val>
          <c:smooth val="0"/>
        </c:ser>
        <c:dLbls>
          <c:showLegendKey val="0"/>
          <c:showVal val="0"/>
          <c:showCatName val="0"/>
          <c:showSerName val="0"/>
          <c:showPercent val="0"/>
          <c:showBubbleSize val="0"/>
        </c:dLbls>
        <c:marker val="1"/>
        <c:smooth val="0"/>
        <c:axId val="85083264"/>
        <c:axId val="85085184"/>
      </c:lineChart>
      <c:dateAx>
        <c:axId val="85083264"/>
        <c:scaling>
          <c:orientation val="minMax"/>
        </c:scaling>
        <c:delete val="1"/>
        <c:axPos val="b"/>
        <c:numFmt formatCode="ge" sourceLinked="1"/>
        <c:majorTickMark val="none"/>
        <c:minorTickMark val="none"/>
        <c:tickLblPos val="none"/>
        <c:crossAx val="85085184"/>
        <c:crosses val="autoZero"/>
        <c:auto val="1"/>
        <c:lblOffset val="100"/>
        <c:baseTimeUnit val="years"/>
      </c:dateAx>
      <c:valAx>
        <c:axId val="850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62.04</c:v>
                </c:pt>
                <c:pt idx="1">
                  <c:v>65.040000000000006</c:v>
                </c:pt>
                <c:pt idx="2">
                  <c:v>72.23</c:v>
                </c:pt>
                <c:pt idx="3">
                  <c:v>77.959999999999994</c:v>
                </c:pt>
                <c:pt idx="4">
                  <c:v>74.05</c:v>
                </c:pt>
              </c:numCache>
            </c:numRef>
          </c:val>
        </c:ser>
        <c:dLbls>
          <c:showLegendKey val="0"/>
          <c:showVal val="0"/>
          <c:showCatName val="0"/>
          <c:showSerName val="0"/>
          <c:showPercent val="0"/>
          <c:showBubbleSize val="0"/>
        </c:dLbls>
        <c:gapWidth val="150"/>
        <c:axId val="80196352"/>
        <c:axId val="801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196352"/>
        <c:axId val="80198272"/>
      </c:lineChart>
      <c:dateAx>
        <c:axId val="80196352"/>
        <c:scaling>
          <c:orientation val="minMax"/>
        </c:scaling>
        <c:delete val="1"/>
        <c:axPos val="b"/>
        <c:numFmt formatCode="ge" sourceLinked="1"/>
        <c:majorTickMark val="none"/>
        <c:minorTickMark val="none"/>
        <c:tickLblPos val="none"/>
        <c:crossAx val="80198272"/>
        <c:crosses val="autoZero"/>
        <c:auto val="1"/>
        <c:lblOffset val="100"/>
        <c:baseTimeUnit val="years"/>
      </c:dateAx>
      <c:valAx>
        <c:axId val="801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38720"/>
        <c:axId val="842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38720"/>
        <c:axId val="84240640"/>
      </c:lineChart>
      <c:dateAx>
        <c:axId val="84238720"/>
        <c:scaling>
          <c:orientation val="minMax"/>
        </c:scaling>
        <c:delete val="1"/>
        <c:axPos val="b"/>
        <c:numFmt formatCode="ge" sourceLinked="1"/>
        <c:majorTickMark val="none"/>
        <c:minorTickMark val="none"/>
        <c:tickLblPos val="none"/>
        <c:crossAx val="84240640"/>
        <c:crosses val="autoZero"/>
        <c:auto val="1"/>
        <c:lblOffset val="100"/>
        <c:baseTimeUnit val="years"/>
      </c:dateAx>
      <c:valAx>
        <c:axId val="842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135360"/>
        <c:axId val="851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35360"/>
        <c:axId val="85137280"/>
      </c:lineChart>
      <c:dateAx>
        <c:axId val="85135360"/>
        <c:scaling>
          <c:orientation val="minMax"/>
        </c:scaling>
        <c:delete val="1"/>
        <c:axPos val="b"/>
        <c:numFmt formatCode="ge" sourceLinked="1"/>
        <c:majorTickMark val="none"/>
        <c:minorTickMark val="none"/>
        <c:tickLblPos val="none"/>
        <c:crossAx val="85137280"/>
        <c:crosses val="autoZero"/>
        <c:auto val="1"/>
        <c:lblOffset val="100"/>
        <c:baseTimeUnit val="years"/>
      </c:dateAx>
      <c:valAx>
        <c:axId val="851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173760"/>
        <c:axId val="851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73760"/>
        <c:axId val="85175680"/>
      </c:lineChart>
      <c:dateAx>
        <c:axId val="85173760"/>
        <c:scaling>
          <c:orientation val="minMax"/>
        </c:scaling>
        <c:delete val="1"/>
        <c:axPos val="b"/>
        <c:numFmt formatCode="ge" sourceLinked="1"/>
        <c:majorTickMark val="none"/>
        <c:minorTickMark val="none"/>
        <c:tickLblPos val="none"/>
        <c:crossAx val="85175680"/>
        <c:crosses val="autoZero"/>
        <c:auto val="1"/>
        <c:lblOffset val="100"/>
        <c:baseTimeUnit val="years"/>
      </c:dateAx>
      <c:valAx>
        <c:axId val="851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206528"/>
        <c:axId val="852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206528"/>
        <c:axId val="85208448"/>
      </c:lineChart>
      <c:dateAx>
        <c:axId val="85206528"/>
        <c:scaling>
          <c:orientation val="minMax"/>
        </c:scaling>
        <c:delete val="1"/>
        <c:axPos val="b"/>
        <c:numFmt formatCode="ge" sourceLinked="1"/>
        <c:majorTickMark val="none"/>
        <c:minorTickMark val="none"/>
        <c:tickLblPos val="none"/>
        <c:crossAx val="85208448"/>
        <c:crosses val="autoZero"/>
        <c:auto val="1"/>
        <c:lblOffset val="100"/>
        <c:baseTimeUnit val="years"/>
      </c:dateAx>
      <c:valAx>
        <c:axId val="852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775.83</c:v>
                </c:pt>
                <c:pt idx="1">
                  <c:v>1006.42</c:v>
                </c:pt>
                <c:pt idx="2">
                  <c:v>694.56</c:v>
                </c:pt>
                <c:pt idx="3">
                  <c:v>654.47</c:v>
                </c:pt>
                <c:pt idx="4">
                  <c:v>325.58</c:v>
                </c:pt>
              </c:numCache>
            </c:numRef>
          </c:val>
        </c:ser>
        <c:dLbls>
          <c:showLegendKey val="0"/>
          <c:showVal val="0"/>
          <c:showCatName val="0"/>
          <c:showSerName val="0"/>
          <c:showPercent val="0"/>
          <c:showBubbleSize val="0"/>
        </c:dLbls>
        <c:gapWidth val="150"/>
        <c:axId val="85247104"/>
        <c:axId val="852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716.96</c:v>
                </c:pt>
              </c:numCache>
            </c:numRef>
          </c:val>
          <c:smooth val="0"/>
        </c:ser>
        <c:dLbls>
          <c:showLegendKey val="0"/>
          <c:showVal val="0"/>
          <c:showCatName val="0"/>
          <c:showSerName val="0"/>
          <c:showPercent val="0"/>
          <c:showBubbleSize val="0"/>
        </c:dLbls>
        <c:marker val="1"/>
        <c:smooth val="0"/>
        <c:axId val="85247104"/>
        <c:axId val="85249024"/>
      </c:lineChart>
      <c:dateAx>
        <c:axId val="85247104"/>
        <c:scaling>
          <c:orientation val="minMax"/>
        </c:scaling>
        <c:delete val="1"/>
        <c:axPos val="b"/>
        <c:numFmt formatCode="ge" sourceLinked="1"/>
        <c:majorTickMark val="none"/>
        <c:minorTickMark val="none"/>
        <c:tickLblPos val="none"/>
        <c:crossAx val="85249024"/>
        <c:crosses val="autoZero"/>
        <c:auto val="1"/>
        <c:lblOffset val="100"/>
        <c:baseTimeUnit val="years"/>
      </c:dateAx>
      <c:valAx>
        <c:axId val="852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80.900000000000006</c:v>
                </c:pt>
                <c:pt idx="1">
                  <c:v>75.510000000000005</c:v>
                </c:pt>
                <c:pt idx="2">
                  <c:v>85.41</c:v>
                </c:pt>
                <c:pt idx="3">
                  <c:v>90.09</c:v>
                </c:pt>
                <c:pt idx="4">
                  <c:v>87.34</c:v>
                </c:pt>
              </c:numCache>
            </c:numRef>
          </c:val>
        </c:ser>
        <c:dLbls>
          <c:showLegendKey val="0"/>
          <c:showVal val="0"/>
          <c:showCatName val="0"/>
          <c:showSerName val="0"/>
          <c:showPercent val="0"/>
          <c:showBubbleSize val="0"/>
        </c:dLbls>
        <c:gapWidth val="150"/>
        <c:axId val="84937344"/>
        <c:axId val="849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88.09</c:v>
                </c:pt>
              </c:numCache>
            </c:numRef>
          </c:val>
          <c:smooth val="0"/>
        </c:ser>
        <c:dLbls>
          <c:showLegendKey val="0"/>
          <c:showVal val="0"/>
          <c:showCatName val="0"/>
          <c:showSerName val="0"/>
          <c:showPercent val="0"/>
          <c:showBubbleSize val="0"/>
        </c:dLbls>
        <c:marker val="1"/>
        <c:smooth val="0"/>
        <c:axId val="84937344"/>
        <c:axId val="84964096"/>
      </c:lineChart>
      <c:dateAx>
        <c:axId val="84937344"/>
        <c:scaling>
          <c:orientation val="minMax"/>
        </c:scaling>
        <c:delete val="1"/>
        <c:axPos val="b"/>
        <c:numFmt formatCode="ge" sourceLinked="1"/>
        <c:majorTickMark val="none"/>
        <c:minorTickMark val="none"/>
        <c:tickLblPos val="none"/>
        <c:crossAx val="84964096"/>
        <c:crosses val="autoZero"/>
        <c:auto val="1"/>
        <c:lblOffset val="100"/>
        <c:baseTimeUnit val="years"/>
      </c:dateAx>
      <c:valAx>
        <c:axId val="849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191.7</c:v>
                </c:pt>
                <c:pt idx="1">
                  <c:v>206.07</c:v>
                </c:pt>
                <c:pt idx="2">
                  <c:v>186.61</c:v>
                </c:pt>
                <c:pt idx="3">
                  <c:v>176.86</c:v>
                </c:pt>
                <c:pt idx="4">
                  <c:v>183.72</c:v>
                </c:pt>
              </c:numCache>
            </c:numRef>
          </c:val>
        </c:ser>
        <c:dLbls>
          <c:showLegendKey val="0"/>
          <c:showVal val="0"/>
          <c:showCatName val="0"/>
          <c:showSerName val="0"/>
          <c:showPercent val="0"/>
          <c:showBubbleSize val="0"/>
        </c:dLbls>
        <c:gapWidth val="150"/>
        <c:axId val="84985728"/>
        <c:axId val="849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181.8</c:v>
                </c:pt>
              </c:numCache>
            </c:numRef>
          </c:val>
          <c:smooth val="0"/>
        </c:ser>
        <c:dLbls>
          <c:showLegendKey val="0"/>
          <c:showVal val="0"/>
          <c:showCatName val="0"/>
          <c:showSerName val="0"/>
          <c:showPercent val="0"/>
          <c:showBubbleSize val="0"/>
        </c:dLbls>
        <c:marker val="1"/>
        <c:smooth val="0"/>
        <c:axId val="84985728"/>
        <c:axId val="84992000"/>
      </c:lineChart>
      <c:dateAx>
        <c:axId val="84985728"/>
        <c:scaling>
          <c:orientation val="minMax"/>
        </c:scaling>
        <c:delete val="1"/>
        <c:axPos val="b"/>
        <c:numFmt formatCode="ge" sourceLinked="1"/>
        <c:majorTickMark val="none"/>
        <c:minorTickMark val="none"/>
        <c:tickLblPos val="none"/>
        <c:crossAx val="84992000"/>
        <c:crosses val="autoZero"/>
        <c:auto val="1"/>
        <c:lblOffset val="100"/>
        <c:baseTimeUnit val="years"/>
      </c:dateAx>
      <c:valAx>
        <c:axId val="849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大分県　日出町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
        <v>122</v>
      </c>
      <c r="AE8" s="73"/>
      <c r="AF8" s="73"/>
      <c r="AG8" s="73"/>
      <c r="AH8" s="73"/>
      <c r="AI8" s="73"/>
      <c r="AJ8" s="73"/>
      <c r="AK8" s="4"/>
      <c r="AL8" s="67">
        <f>データ!S6</f>
        <v>28561</v>
      </c>
      <c r="AM8" s="67"/>
      <c r="AN8" s="67"/>
      <c r="AO8" s="67"/>
      <c r="AP8" s="67"/>
      <c r="AQ8" s="67"/>
      <c r="AR8" s="67"/>
      <c r="AS8" s="67"/>
      <c r="AT8" s="66">
        <f>データ!T6</f>
        <v>73.319999999999993</v>
      </c>
      <c r="AU8" s="66"/>
      <c r="AV8" s="66"/>
      <c r="AW8" s="66"/>
      <c r="AX8" s="66"/>
      <c r="AY8" s="66"/>
      <c r="AZ8" s="66"/>
      <c r="BA8" s="66"/>
      <c r="BB8" s="66">
        <f>データ!U6</f>
        <v>389.54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55.32</v>
      </c>
      <c r="Q10" s="66"/>
      <c r="R10" s="66"/>
      <c r="S10" s="66"/>
      <c r="T10" s="66"/>
      <c r="U10" s="66"/>
      <c r="V10" s="66"/>
      <c r="W10" s="66">
        <f>データ!Q6</f>
        <v>77.36</v>
      </c>
      <c r="X10" s="66"/>
      <c r="Y10" s="66"/>
      <c r="Z10" s="66"/>
      <c r="AA10" s="66"/>
      <c r="AB10" s="66"/>
      <c r="AC10" s="66"/>
      <c r="AD10" s="67">
        <f>データ!R6</f>
        <v>2809</v>
      </c>
      <c r="AE10" s="67"/>
      <c r="AF10" s="67"/>
      <c r="AG10" s="67"/>
      <c r="AH10" s="67"/>
      <c r="AI10" s="67"/>
      <c r="AJ10" s="67"/>
      <c r="AK10" s="2"/>
      <c r="AL10" s="67">
        <f>データ!V6</f>
        <v>15779</v>
      </c>
      <c r="AM10" s="67"/>
      <c r="AN10" s="67"/>
      <c r="AO10" s="67"/>
      <c r="AP10" s="67"/>
      <c r="AQ10" s="67"/>
      <c r="AR10" s="67"/>
      <c r="AS10" s="67"/>
      <c r="AT10" s="66">
        <f>データ!W6</f>
        <v>4.6900000000000004</v>
      </c>
      <c r="AU10" s="66"/>
      <c r="AV10" s="66"/>
      <c r="AW10" s="66"/>
      <c r="AX10" s="66"/>
      <c r="AY10" s="66"/>
      <c r="AZ10" s="66"/>
      <c r="BA10" s="66"/>
      <c r="BB10" s="66">
        <f>データ!X6</f>
        <v>3364.39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443417</v>
      </c>
      <c r="D6" s="33">
        <f t="shared" si="3"/>
        <v>47</v>
      </c>
      <c r="E6" s="33">
        <f t="shared" si="3"/>
        <v>17</v>
      </c>
      <c r="F6" s="33">
        <f t="shared" si="3"/>
        <v>1</v>
      </c>
      <c r="G6" s="33">
        <f t="shared" si="3"/>
        <v>0</v>
      </c>
      <c r="H6" s="33" t="str">
        <f t="shared" si="3"/>
        <v>大分県　日出町</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55.32</v>
      </c>
      <c r="Q6" s="34">
        <f t="shared" si="3"/>
        <v>77.36</v>
      </c>
      <c r="R6" s="34">
        <f t="shared" si="3"/>
        <v>2809</v>
      </c>
      <c r="S6" s="34">
        <f t="shared" si="3"/>
        <v>28561</v>
      </c>
      <c r="T6" s="34">
        <f t="shared" si="3"/>
        <v>73.319999999999993</v>
      </c>
      <c r="U6" s="34">
        <f t="shared" si="3"/>
        <v>389.54</v>
      </c>
      <c r="V6" s="34">
        <f t="shared" si="3"/>
        <v>15779</v>
      </c>
      <c r="W6" s="34">
        <f t="shared" si="3"/>
        <v>4.6900000000000004</v>
      </c>
      <c r="X6" s="34">
        <f t="shared" si="3"/>
        <v>3364.39</v>
      </c>
      <c r="Y6" s="35">
        <f>IF(Y7="",NA(),Y7)</f>
        <v>62.04</v>
      </c>
      <c r="Z6" s="35">
        <f t="shared" ref="Z6:AH6" si="4">IF(Z7="",NA(),Z7)</f>
        <v>65.040000000000006</v>
      </c>
      <c r="AA6" s="35">
        <f t="shared" si="4"/>
        <v>72.23</v>
      </c>
      <c r="AB6" s="35">
        <f t="shared" si="4"/>
        <v>77.959999999999994</v>
      </c>
      <c r="AC6" s="35">
        <f t="shared" si="4"/>
        <v>74.05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775.83</v>
      </c>
      <c r="BG6" s="35">
        <f t="shared" ref="BG6:BO6" si="7">IF(BG7="",NA(),BG7)</f>
        <v>1006.42</v>
      </c>
      <c r="BH6" s="35">
        <f t="shared" si="7"/>
        <v>694.56</v>
      </c>
      <c r="BI6" s="35">
        <f t="shared" si="7"/>
        <v>654.47</v>
      </c>
      <c r="BJ6" s="35">
        <f t="shared" si="7"/>
        <v>325.58</v>
      </c>
      <c r="BK6" s="35">
        <f t="shared" si="7"/>
        <v>1273.52</v>
      </c>
      <c r="BL6" s="35">
        <f t="shared" si="7"/>
        <v>1209.95</v>
      </c>
      <c r="BM6" s="35">
        <f t="shared" si="7"/>
        <v>1136.5</v>
      </c>
      <c r="BN6" s="35">
        <f t="shared" si="7"/>
        <v>1118.56</v>
      </c>
      <c r="BO6" s="35">
        <f t="shared" si="7"/>
        <v>716.96</v>
      </c>
      <c r="BP6" s="34" t="str">
        <f>IF(BP7="","",IF(BP7="-","【-】","【"&amp;SUBSTITUTE(TEXT(BP7,"#,##0.00"),"-","△")&amp;"】"))</f>
        <v>【728.30】</v>
      </c>
      <c r="BQ6" s="35">
        <f>IF(BQ7="",NA(),BQ7)</f>
        <v>80.900000000000006</v>
      </c>
      <c r="BR6" s="35">
        <f t="shared" ref="BR6:BZ6" si="8">IF(BR7="",NA(),BR7)</f>
        <v>75.510000000000005</v>
      </c>
      <c r="BS6" s="35">
        <f t="shared" si="8"/>
        <v>85.41</v>
      </c>
      <c r="BT6" s="35">
        <f t="shared" si="8"/>
        <v>90.09</v>
      </c>
      <c r="BU6" s="35">
        <f t="shared" si="8"/>
        <v>87.34</v>
      </c>
      <c r="BV6" s="35">
        <f t="shared" si="8"/>
        <v>67.849999999999994</v>
      </c>
      <c r="BW6" s="35">
        <f t="shared" si="8"/>
        <v>69.48</v>
      </c>
      <c r="BX6" s="35">
        <f t="shared" si="8"/>
        <v>71.650000000000006</v>
      </c>
      <c r="BY6" s="35">
        <f t="shared" si="8"/>
        <v>72.33</v>
      </c>
      <c r="BZ6" s="35">
        <f t="shared" si="8"/>
        <v>88.09</v>
      </c>
      <c r="CA6" s="34" t="str">
        <f>IF(CA7="","",IF(CA7="-","【-】","【"&amp;SUBSTITUTE(TEXT(CA7,"#,##0.00"),"-","△")&amp;"】"))</f>
        <v>【100.04】</v>
      </c>
      <c r="CB6" s="35">
        <f>IF(CB7="",NA(),CB7)</f>
        <v>191.7</v>
      </c>
      <c r="CC6" s="35">
        <f t="shared" ref="CC6:CK6" si="9">IF(CC7="",NA(),CC7)</f>
        <v>206.07</v>
      </c>
      <c r="CD6" s="35">
        <f t="shared" si="9"/>
        <v>186.61</v>
      </c>
      <c r="CE6" s="35">
        <f t="shared" si="9"/>
        <v>176.86</v>
      </c>
      <c r="CF6" s="35">
        <f t="shared" si="9"/>
        <v>183.72</v>
      </c>
      <c r="CG6" s="35">
        <f t="shared" si="9"/>
        <v>224.94</v>
      </c>
      <c r="CH6" s="35">
        <f t="shared" si="9"/>
        <v>220.67</v>
      </c>
      <c r="CI6" s="35">
        <f t="shared" si="9"/>
        <v>217.82</v>
      </c>
      <c r="CJ6" s="35">
        <f t="shared" si="9"/>
        <v>215.28</v>
      </c>
      <c r="CK6" s="35">
        <f t="shared" si="9"/>
        <v>181.8</v>
      </c>
      <c r="CL6" s="34" t="str">
        <f>IF(CL7="","",IF(CL7="-","【-】","【"&amp;SUBSTITUTE(TEXT(CL7,"#,##0.00"),"-","△")&amp;"】"))</f>
        <v>【137.82】</v>
      </c>
      <c r="CM6" s="35">
        <f>IF(CM7="",NA(),CM7)</f>
        <v>59.96</v>
      </c>
      <c r="CN6" s="35">
        <f t="shared" ref="CN6:CV6" si="10">IF(CN7="",NA(),CN7)</f>
        <v>58.71</v>
      </c>
      <c r="CO6" s="35">
        <f t="shared" si="10"/>
        <v>59.49</v>
      </c>
      <c r="CP6" s="35">
        <f t="shared" si="10"/>
        <v>60.38</v>
      </c>
      <c r="CQ6" s="35">
        <f t="shared" si="10"/>
        <v>63.22</v>
      </c>
      <c r="CR6" s="35">
        <f t="shared" si="10"/>
        <v>55.41</v>
      </c>
      <c r="CS6" s="35">
        <f t="shared" si="10"/>
        <v>55.81</v>
      </c>
      <c r="CT6" s="35">
        <f t="shared" si="10"/>
        <v>54.44</v>
      </c>
      <c r="CU6" s="35">
        <f t="shared" si="10"/>
        <v>54.67</v>
      </c>
      <c r="CV6" s="35">
        <f t="shared" si="10"/>
        <v>59.35</v>
      </c>
      <c r="CW6" s="34" t="str">
        <f>IF(CW7="","",IF(CW7="-","【-】","【"&amp;SUBSTITUTE(TEXT(CW7,"#,##0.00"),"-","△")&amp;"】"))</f>
        <v>【60.09】</v>
      </c>
      <c r="CX6" s="35">
        <f>IF(CX7="",NA(),CX7)</f>
        <v>76.14</v>
      </c>
      <c r="CY6" s="35">
        <f t="shared" ref="CY6:DG6" si="11">IF(CY7="",NA(),CY7)</f>
        <v>76.989999999999995</v>
      </c>
      <c r="CZ6" s="35">
        <f t="shared" si="11"/>
        <v>78.42</v>
      </c>
      <c r="DA6" s="35">
        <f t="shared" si="11"/>
        <v>79.23</v>
      </c>
      <c r="DB6" s="35">
        <f t="shared" si="11"/>
        <v>79.61</v>
      </c>
      <c r="DC6" s="35">
        <f t="shared" si="11"/>
        <v>84.12</v>
      </c>
      <c r="DD6" s="35">
        <f t="shared" si="11"/>
        <v>84.41</v>
      </c>
      <c r="DE6" s="35">
        <f t="shared" si="11"/>
        <v>84.2</v>
      </c>
      <c r="DF6" s="35">
        <f t="shared" si="11"/>
        <v>83.8</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0.19</v>
      </c>
      <c r="EO6" s="34" t="str">
        <f>IF(EO7="","",IF(EO7="-","【-】","【"&amp;SUBSTITUTE(TEXT(EO7,"#,##0.00"),"-","△")&amp;"】"))</f>
        <v>【0.27】</v>
      </c>
    </row>
    <row r="7" spans="1:145" s="36" customFormat="1" x14ac:dyDescent="0.15">
      <c r="A7" s="28"/>
      <c r="B7" s="37">
        <v>2016</v>
      </c>
      <c r="C7" s="37">
        <v>443417</v>
      </c>
      <c r="D7" s="37">
        <v>47</v>
      </c>
      <c r="E7" s="37">
        <v>17</v>
      </c>
      <c r="F7" s="37">
        <v>1</v>
      </c>
      <c r="G7" s="37">
        <v>0</v>
      </c>
      <c r="H7" s="37" t="s">
        <v>109</v>
      </c>
      <c r="I7" s="37" t="s">
        <v>110</v>
      </c>
      <c r="J7" s="37" t="s">
        <v>111</v>
      </c>
      <c r="K7" s="37" t="s">
        <v>112</v>
      </c>
      <c r="L7" s="37" t="s">
        <v>113</v>
      </c>
      <c r="M7" s="37"/>
      <c r="N7" s="38" t="s">
        <v>114</v>
      </c>
      <c r="O7" s="38" t="s">
        <v>115</v>
      </c>
      <c r="P7" s="38">
        <v>55.32</v>
      </c>
      <c r="Q7" s="38">
        <v>77.36</v>
      </c>
      <c r="R7" s="38">
        <v>2809</v>
      </c>
      <c r="S7" s="38">
        <v>28561</v>
      </c>
      <c r="T7" s="38">
        <v>73.319999999999993</v>
      </c>
      <c r="U7" s="38">
        <v>389.54</v>
      </c>
      <c r="V7" s="38">
        <v>15779</v>
      </c>
      <c r="W7" s="38">
        <v>4.6900000000000004</v>
      </c>
      <c r="X7" s="38">
        <v>3364.39</v>
      </c>
      <c r="Y7" s="38">
        <v>62.04</v>
      </c>
      <c r="Z7" s="38">
        <v>65.040000000000006</v>
      </c>
      <c r="AA7" s="38">
        <v>72.23</v>
      </c>
      <c r="AB7" s="38">
        <v>77.959999999999994</v>
      </c>
      <c r="AC7" s="38">
        <v>74.05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775.83</v>
      </c>
      <c r="BG7" s="38">
        <v>1006.42</v>
      </c>
      <c r="BH7" s="38">
        <v>694.56</v>
      </c>
      <c r="BI7" s="38">
        <v>654.47</v>
      </c>
      <c r="BJ7" s="38">
        <v>325.58</v>
      </c>
      <c r="BK7" s="38">
        <v>1273.52</v>
      </c>
      <c r="BL7" s="38">
        <v>1209.95</v>
      </c>
      <c r="BM7" s="38">
        <v>1136.5</v>
      </c>
      <c r="BN7" s="38">
        <v>1118.56</v>
      </c>
      <c r="BO7" s="38">
        <v>716.96</v>
      </c>
      <c r="BP7" s="38">
        <v>728.3</v>
      </c>
      <c r="BQ7" s="38">
        <v>80.900000000000006</v>
      </c>
      <c r="BR7" s="38">
        <v>75.510000000000005</v>
      </c>
      <c r="BS7" s="38">
        <v>85.41</v>
      </c>
      <c r="BT7" s="38">
        <v>90.09</v>
      </c>
      <c r="BU7" s="38">
        <v>87.34</v>
      </c>
      <c r="BV7" s="38">
        <v>67.849999999999994</v>
      </c>
      <c r="BW7" s="38">
        <v>69.48</v>
      </c>
      <c r="BX7" s="38">
        <v>71.650000000000006</v>
      </c>
      <c r="BY7" s="38">
        <v>72.33</v>
      </c>
      <c r="BZ7" s="38">
        <v>88.09</v>
      </c>
      <c r="CA7" s="38">
        <v>100.04</v>
      </c>
      <c r="CB7" s="38">
        <v>191.7</v>
      </c>
      <c r="CC7" s="38">
        <v>206.07</v>
      </c>
      <c r="CD7" s="38">
        <v>186.61</v>
      </c>
      <c r="CE7" s="38">
        <v>176.86</v>
      </c>
      <c r="CF7" s="38">
        <v>183.72</v>
      </c>
      <c r="CG7" s="38">
        <v>224.94</v>
      </c>
      <c r="CH7" s="38">
        <v>220.67</v>
      </c>
      <c r="CI7" s="38">
        <v>217.82</v>
      </c>
      <c r="CJ7" s="38">
        <v>215.28</v>
      </c>
      <c r="CK7" s="38">
        <v>181.8</v>
      </c>
      <c r="CL7" s="38">
        <v>137.82</v>
      </c>
      <c r="CM7" s="38">
        <v>59.96</v>
      </c>
      <c r="CN7" s="38">
        <v>58.71</v>
      </c>
      <c r="CO7" s="38">
        <v>59.49</v>
      </c>
      <c r="CP7" s="38">
        <v>60.38</v>
      </c>
      <c r="CQ7" s="38">
        <v>63.22</v>
      </c>
      <c r="CR7" s="38">
        <v>55.41</v>
      </c>
      <c r="CS7" s="38">
        <v>55.81</v>
      </c>
      <c r="CT7" s="38">
        <v>54.44</v>
      </c>
      <c r="CU7" s="38">
        <v>54.67</v>
      </c>
      <c r="CV7" s="38">
        <v>59.35</v>
      </c>
      <c r="CW7" s="38">
        <v>60.09</v>
      </c>
      <c r="CX7" s="38">
        <v>76.14</v>
      </c>
      <c r="CY7" s="38">
        <v>76.989999999999995</v>
      </c>
      <c r="CZ7" s="38">
        <v>78.42</v>
      </c>
      <c r="DA7" s="38">
        <v>79.23</v>
      </c>
      <c r="DB7" s="38">
        <v>79.61</v>
      </c>
      <c r="DC7" s="38">
        <v>84.12</v>
      </c>
      <c r="DD7" s="38">
        <v>84.41</v>
      </c>
      <c r="DE7" s="38">
        <v>84.2</v>
      </c>
      <c r="DF7" s="38">
        <v>83.8</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2018-03-13T07:07:16Z</dcterms:modified>
</cp:coreProperties>
</file>