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<sst xmlns="http://schemas.openxmlformats.org/spreadsheetml/2006/main" count="240" uniqueCount="125">
  <si>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</si>
  <si>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</si>
  <si>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</si>
  <si>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</si>
  <si>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</si>
  <si>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</si>
  <si>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</si>
  <si>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</si>
  <si>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</si>
  <si>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</si>
  <si>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</si>
  <si>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</si>
  <si>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</si>
  <si>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</si>
  <si>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</si>
  <si>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</si>
  <si>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</si>
  <si>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</si>
  <si>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</si>
  <si>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</si>
  <si>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</si>
  <si>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</si>
  <si>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</si>
  <si>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</si>
  <si>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</si>
  <si>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</si>
  <si>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</si>
  <si>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</si>
  <si>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</si>
  <si>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</si>
  <si>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</si>
  <si>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</si>
  <si>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</si>
  <si>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</si>
  <si>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</si>
  <si>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</si>
  <si>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</si>
  <si>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</si>
  <si>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</si>
  <si>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</si>
  <si>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</si>
  <si>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</si>
  <si>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</si>
  <si>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</si>
  <si>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</si>
  <si>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</si>
  <si>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</si>
  <si>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</si>
  <si>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</si>
  <si>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</si>
  <si>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</si>
  <si>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</si>
  <si>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</si>
  <si>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</si>
  <si>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</si>
  <si>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</si>
  <si>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</si>
  <si>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</si>
  <si>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</si>
  <si>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</si>
  <si>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</si>
  <si>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</si>
  <si>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</si>
  <si>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</si>
  <si>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</si>
  <si>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</si>
  <si>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</si>
  <si>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</si>
  <si>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</si>
  <si>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</si>
  <si>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</si>
  <si>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</si>
  <si>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</si>
  <si>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</si>
  <si>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</si>
  <si>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</si>
  <si>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</si>
  <si>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</si>
  <si>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</si>
  <si>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</si>
  <si>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</si>
  <si>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</si>
  <si>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</si>
  <si>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</si>
  <si>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</si>
  <si>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</si>
  <si>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</si>
  <si>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</si>
  <si>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</si>
  <si>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</si>
  <si>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</si>
  <si>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</si>
  <si>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</si>
  <si>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</si>
  <si>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</si>
  <si>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</si>
  <si>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</si>
  <si>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</si>
  <si>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</si>
  <si>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</si>
  <si>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</si>
  <si>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</si>
  <si>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</si>
  <si>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</si>
  <si>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</si>
  <si>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</si>
  <si>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</si>
  <si>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</si>
  <si>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</si>
  <si>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姫島村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</si>
  <si>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</si>
  <si>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</si>
  <si>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</si>
  <si>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</si>
  <si>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</si>
  <si>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</si>
  <si>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</si>
  <si>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</si>
  <si>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</si>
  <si>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</si>
  <si>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</si>
  <si>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収益的収支比率は、使用料収入は人口の減少により減少しているものの、一般会計からの繰入を行い収支比率は過去5年を見ても概ね100％の水準を保っている。引き続き、使用料収入の確保及び維持管理費の節減に努める。
　④債務残高については、浄化センター建設費や船団方式建設費負担金等の施設整備に村債を発行しているが、ピーク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⑤経費回収率については、歳出削減策を行っているが、類団平均に比して大幅に低い。今後も引き続き物件費等の節減に努め、経営の健全化を図る。
　⑥汚水処理原価は、有収水量が人口の減少により減少傾向にある。引き続き接続率の向上による有収水量の増加及び維持管理費の節減に努める。類団及び国平均に比して低いが、今後も引き続き経費の節減に努め、経営の健全化を図る。
　⑦施設利用率は、人口の減少で有収水量の減少と水洗化率の伸び悩みにより減少している状態が続いている。
　⑧水洗化率は、類似団体と比較すると高い状態だが伸び悩んでいる。引き続き、未接続世帯への普及促進を図り、水洗化率の向上に努める。</t>
    <rPh sb="17" eb="19">
      <t>ジンコウ</t>
    </rPh>
    <rPh sb="20" eb="22">
      <t>ゲンショウ</t>
    </rPh>
    <rPh sb="25" eb="27">
      <t>ゲンショウ</t>
    </rPh>
    <rPh sb="35" eb="37">
      <t>イッパン</t>
    </rPh>
    <rPh sb="37" eb="39">
      <t>カイケイ</t>
    </rPh>
    <rPh sb="52" eb="54">
      <t>カコ</t>
    </rPh>
    <rPh sb="55" eb="56">
      <t>ネン</t>
    </rPh>
    <rPh sb="57" eb="58">
      <t>ミ</t>
    </rPh>
    <rPh sb="60" eb="61">
      <t>オオム</t>
    </rPh>
    <rPh sb="67" eb="69">
      <t>スイジュン</t>
    </rPh>
    <rPh sb="70" eb="71">
      <t>タモ</t>
    </rPh>
    <rPh sb="216" eb="218">
      <t>ショウカン</t>
    </rPh>
    <rPh sb="220" eb="222">
      <t>イッパン</t>
    </rPh>
    <rPh sb="222" eb="224">
      <t>カイケイ</t>
    </rPh>
    <rPh sb="227" eb="229">
      <t>クリイレ</t>
    </rPh>
    <rPh sb="229" eb="230">
      <t>キン</t>
    </rPh>
    <rPh sb="231" eb="232">
      <t>ア</t>
    </rPh>
    <rPh sb="239" eb="241">
      <t>キギョウ</t>
    </rPh>
    <rPh sb="241" eb="242">
      <t>サイ</t>
    </rPh>
    <rPh sb="242" eb="244">
      <t>ザンダカ</t>
    </rPh>
    <rPh sb="244" eb="245">
      <t>タイ</t>
    </rPh>
    <rPh sb="245" eb="247">
      <t>ジギョウ</t>
    </rPh>
    <rPh sb="247" eb="249">
      <t>キボ</t>
    </rPh>
    <rPh sb="249" eb="251">
      <t>ヒリツ</t>
    </rPh>
    <rPh sb="312" eb="313">
      <t>トウ</t>
    </rPh>
    <rPh sb="346" eb="348">
      <t>ジンコウ</t>
    </rPh>
    <rPh sb="349" eb="351">
      <t>ゲンショウ</t>
    </rPh>
    <rPh sb="354" eb="356">
      <t>ゲンショウ</t>
    </rPh>
    <rPh sb="362" eb="363">
      <t>ヒ</t>
    </rPh>
    <rPh sb="364" eb="365">
      <t>ツヅ</t>
    </rPh>
    <rPh sb="419" eb="421">
      <t>ケイヒ</t>
    </rPh>
    <rPh sb="448" eb="450">
      <t>ジンコウ</t>
    </rPh>
    <rPh sb="451" eb="453">
      <t>ゲンショウ</t>
    </rPh>
    <rPh sb="454" eb="455">
      <t>ユウ</t>
    </rPh>
    <rPh sb="455" eb="456">
      <t>シュウ</t>
    </rPh>
    <rPh sb="474" eb="476">
      <t>ゲンショウ</t>
    </rPh>
    <rPh sb="508" eb="509">
      <t>タカ</t>
    </rPh>
    <rPh sb="514" eb="515">
      <t>ノ</t>
    </rPh>
    <rPh sb="516" eb="517">
      <t>ナヤ</t>
    </rPh>
    <rPh sb="527" eb="528">
      <t>ミ</t>
    </rPh>
    <rPh sb="528" eb="530">
      <t>セツゾク</t>
    </rPh>
    <phoneticPr fontId="7"/>
  </si>
  <si>
    <t>　H8年から供用を開始し、21年を経過しているため、施設の老朽化が進んでいる。H25年度より長寿命化計画を策定し、施設の延命化を図っているが、将来の施設の改築等にあたり、今後、経営に与える影響等についての検討が必要となる。</t>
    <rPh sb="33" eb="34">
      <t>スス</t>
    </rPh>
    <rPh sb="53" eb="55">
      <t>サクテイ</t>
    </rPh>
    <rPh sb="62" eb="63">
      <t>カ</t>
    </rPh>
    <phoneticPr fontId="7"/>
  </si>
  <si>
    <t>　普及率は、83.70％であり、漁業集落排水事業と合わせると100％となっている。水洗化率は93.10％、漁業集落排水事業と合わせて93.5％である。今後も引き続き未接続世帯の加入促進を図り、水洗化率100％を目指す。供用開始から21年が経過し、施設の老朽化が進んでいる。今後、施設の維持補修費の増加が見込まれるが、H26に策定した長寿命化計画に沿った施設の延命化工事を行い、維持補修費の縮減に努める。</t>
    <rPh sb="22" eb="24">
      <t>ジギョウ</t>
    </rPh>
    <rPh sb="59" eb="61">
      <t>ジギョウ</t>
    </rPh>
    <rPh sb="75" eb="77">
      <t>コンゴ</t>
    </rPh>
    <rPh sb="78" eb="79">
      <t>ヒ</t>
    </rPh>
    <rPh sb="80" eb="81">
      <t>ツヅ</t>
    </rPh>
    <rPh sb="82" eb="85">
      <t>ミセツゾク</t>
    </rPh>
    <rPh sb="85" eb="87">
      <t>セタイ</t>
    </rPh>
    <rPh sb="88" eb="90">
      <t>カニュウ</t>
    </rPh>
    <rPh sb="90" eb="92">
      <t>ソクシン</t>
    </rPh>
    <rPh sb="93" eb="94">
      <t>ハカ</t>
    </rPh>
    <rPh sb="96" eb="99">
      <t>スイセンカ</t>
    </rPh>
    <rPh sb="99" eb="100">
      <t>リツ</t>
    </rPh>
    <rPh sb="109" eb="111">
      <t>キョウヨウ</t>
    </rPh>
    <rPh sb="111" eb="113">
      <t>カイシ</t>
    </rPh>
    <rPh sb="117" eb="118">
      <t>ネン</t>
    </rPh>
    <rPh sb="119" eb="121">
      <t>ケイカ</t>
    </rPh>
    <rPh sb="136" eb="138">
      <t>コンゴ</t>
    </rPh>
    <rPh sb="139" eb="141">
      <t>シセツ</t>
    </rPh>
    <rPh sb="142" eb="144">
      <t>イジ</t>
    </rPh>
    <rPh sb="144" eb="146">
      <t>ホシュウ</t>
    </rPh>
    <rPh sb="146" eb="147">
      <t>ヒ</t>
    </rPh>
    <rPh sb="148" eb="150">
      <t>ゾウカ</t>
    </rPh>
    <rPh sb="151" eb="153">
      <t>ミコ</t>
    </rPh>
    <rPh sb="162" eb="164">
      <t>サクテイ</t>
    </rPh>
    <rPh sb="166" eb="167">
      <t>チョウ</t>
    </rPh>
    <rPh sb="167" eb="170">
      <t>ジュミョウカ</t>
    </rPh>
    <rPh sb="170" eb="172">
      <t>ケイカク</t>
    </rPh>
    <rPh sb="173" eb="174">
      <t>ソ</t>
    </rPh>
    <rPh sb="176" eb="178">
      <t>シセツ</t>
    </rPh>
    <rPh sb="179" eb="181">
      <t>エンメイ</t>
    </rPh>
    <rPh sb="181" eb="182">
      <t>カ</t>
    </rPh>
    <rPh sb="182" eb="184">
      <t>コウジ</t>
    </rPh>
    <rPh sb="185" eb="186">
      <t>オコナ</t>
    </rPh>
    <rPh sb="188" eb="190">
      <t>イジ</t>
    </rPh>
    <rPh sb="190" eb="192">
      <t>ホシュウ</t>
    </rPh>
    <rPh sb="192" eb="193">
      <t>ヒ</t>
    </rPh>
    <rPh sb="194" eb="196">
      <t>シュクゲン</t>
    </rPh>
    <rPh sb="197" eb="198">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</si>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</sst>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91-4EFC-89CC-7FDAC91DFC14}"/>
            </c:ext>
          </c:extLst>
        </c:ser>
        <c:dLbls>
          <c:showLegendKey val="0"/>
          <c:showVal val="0"/>
          <c:showCatName val="0"/>
          <c:showSerName val="0"/>
          <c:showPercent val="0"/>
          <c:showBubbleSize val="0"/>
        </c:dLbls>
        <c:gapWidth val="150"/>
        <c:axId val="38245120"/>
        <c:axId val="382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0691-4EFC-89CC-7FDAC91DFC14}"/>
            </c:ext>
          </c:extLst>
        </c:ser>
        <c:dLbls>
          <c:showLegendKey val="0"/>
          <c:showVal val="0"/>
          <c:showCatName val="0"/>
          <c:showSerName val="0"/>
          <c:showPercent val="0"/>
          <c:showBubbleSize val="0"/>
        </c:dLbls>
        <c:marker val="1"/>
        <c:smooth val="0"/>
        <c:axId val="38245120"/>
        <c:axId val="38247040"/>
      </c:lineChart>
      <c:dateAx>
        <c:axId val="38245120"/>
        <c:scaling>
          <c:orientation val="minMax"/>
        </c:scaling>
        <c:delete val="1"/>
        <c:axPos val="b"/>
        <c:numFmt formatCode="ge" sourceLinked="1"/>
        <c:majorTickMark val="none"/>
        <c:minorTickMark val="none"/>
        <c:tickLblPos val="none"/>
        <c:crossAx val="38247040"/>
        <c:crosses val="autoZero"/>
        <c:auto val="1"/>
        <c:lblOffset val="100"/>
        <c:baseTimeUnit val="years"/>
      </c:dateAx>
      <c:valAx>
        <c:axId val="38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32.5</c:v>
                </c:pt>
                <c:pt idx="1">
                  <c:v>32.78</c:v>
                </c:pt>
                <c:pt idx="2">
                  <c:v>31.94</c:v>
                </c:pt>
                <c:pt idx="3">
                  <c:v>31.46</c:v>
                </c:pt>
                <c:pt idx="4">
                  <c:v>31.18</c:v>
                </c:pt>
              </c:numCache>
            </c:numRef>
          </c:val>
          <c:extLst xmlns:c16r2="http://schemas.microsoft.com/office/drawing/2015/06/chart">
            <c:ext xmlns:c16="http://schemas.microsoft.com/office/drawing/2014/chart" uri="{C3380CC4-5D6E-409C-BE32-E72D297353CC}">
              <c16:uniqueId val="{00000000-7787-4D79-905B-43D1B1211060}"/>
            </c:ext>
          </c:extLst>
        </c:ser>
        <c:dLbls>
          <c:showLegendKey val="0"/>
          <c:showVal val="0"/>
          <c:showCatName val="0"/>
          <c:showSerName val="0"/>
          <c:showPercent val="0"/>
          <c:showBubbleSize val="0"/>
        </c:dLbls>
        <c:gapWidth val="150"/>
        <c:axId val="100389248"/>
        <c:axId val="1003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7787-4D79-905B-43D1B1211060}"/>
            </c:ext>
          </c:extLst>
        </c:ser>
        <c:dLbls>
          <c:showLegendKey val="0"/>
          <c:showVal val="0"/>
          <c:showCatName val="0"/>
          <c:showSerName val="0"/>
          <c:showPercent val="0"/>
          <c:showBubbleSize val="0"/>
        </c:dLbls>
        <c:marker val="1"/>
        <c:smooth val="0"/>
        <c:axId val="100389248"/>
        <c:axId val="100391168"/>
      </c:lineChart>
      <c:dateAx>
        <c:axId val="100389248"/>
        <c:scaling>
          <c:orientation val="minMax"/>
        </c:scaling>
        <c:delete val="1"/>
        <c:axPos val="b"/>
        <c:numFmt formatCode="ge" sourceLinked="1"/>
        <c:majorTickMark val="none"/>
        <c:minorTickMark val="none"/>
        <c:tickLblPos val="none"/>
        <c:crossAx val="100391168"/>
        <c:crosses val="autoZero"/>
        <c:auto val="1"/>
        <c:lblOffset val="100"/>
        <c:baseTimeUnit val="years"/>
      </c:dateAx>
      <c:valAx>
        <c:axId val="1003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92.49</c:v>
                </c:pt>
                <c:pt idx="1">
                  <c:v>92.59</c:v>
                </c:pt>
                <c:pt idx="2">
                  <c:v>92.67</c:v>
                </c:pt>
                <c:pt idx="3">
                  <c:v>93.13</c:v>
                </c:pt>
                <c:pt idx="4">
                  <c:v>93.81</c:v>
                </c:pt>
              </c:numCache>
            </c:numRef>
          </c:val>
          <c:extLst xmlns:c16r2="http://schemas.microsoft.com/office/drawing/2015/06/chart">
            <c:ext xmlns:c16="http://schemas.microsoft.com/office/drawing/2014/chart" uri="{C3380CC4-5D6E-409C-BE32-E72D297353CC}">
              <c16:uniqueId val="{00000000-7D02-4E87-BA4B-28CC335D8114}"/>
            </c:ext>
          </c:extLst>
        </c:ser>
        <c:dLbls>
          <c:showLegendKey val="0"/>
          <c:showVal val="0"/>
          <c:showCatName val="0"/>
          <c:showSerName val="0"/>
          <c:showPercent val="0"/>
          <c:showBubbleSize val="0"/>
        </c:dLbls>
        <c:gapWidth val="150"/>
        <c:axId val="100422400"/>
        <c:axId val="100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7D02-4E87-BA4B-28CC335D8114}"/>
            </c:ext>
          </c:extLst>
        </c:ser>
        <c:dLbls>
          <c:showLegendKey val="0"/>
          <c:showVal val="0"/>
          <c:showCatName val="0"/>
          <c:showSerName val="0"/>
          <c:showPercent val="0"/>
          <c:showBubbleSize val="0"/>
        </c:dLbls>
        <c:marker val="1"/>
        <c:smooth val="0"/>
        <c:axId val="100422400"/>
        <c:axId val="100424320"/>
      </c:lineChart>
      <c:dateAx>
        <c:axId val="100422400"/>
        <c:scaling>
          <c:orientation val="minMax"/>
        </c:scaling>
        <c:delete val="1"/>
        <c:axPos val="b"/>
        <c:numFmt formatCode="ge" sourceLinked="1"/>
        <c:majorTickMark val="none"/>
        <c:minorTickMark val="none"/>
        <c:tickLblPos val="none"/>
        <c:crossAx val="100424320"/>
        <c:crosses val="autoZero"/>
        <c:auto val="1"/>
        <c:lblOffset val="100"/>
        <c:baseTimeUnit val="years"/>
      </c:dateAx>
      <c:valAx>
        <c:axId val="100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99.84</c:v>
                </c:pt>
                <c:pt idx="1">
                  <c:v>99.87</c:v>
                </c:pt>
                <c:pt idx="2">
                  <c:v>99.87</c:v>
                </c:pt>
                <c:pt idx="3">
                  <c:v>99.97</c:v>
                </c:pt>
                <c:pt idx="4">
                  <c:v>99.95</c:v>
                </c:pt>
              </c:numCache>
            </c:numRef>
          </c:val>
          <c:extLst xmlns:c16r2="http://schemas.microsoft.com/office/drawing/2015/06/chart">
            <c:ext xmlns:c16="http://schemas.microsoft.com/office/drawing/2014/chart" uri="{C3380CC4-5D6E-409C-BE32-E72D297353CC}">
              <c16:uniqueId val="{00000000-94B1-4C94-9BF8-E1BD526B9C15}"/>
            </c:ext>
          </c:extLst>
        </c:ser>
        <c:dLbls>
          <c:showLegendKey val="0"/>
          <c:showVal val="0"/>
          <c:showCatName val="0"/>
          <c:showSerName val="0"/>
          <c:showPercent val="0"/>
          <c:showBubbleSize val="0"/>
        </c:dLbls>
        <c:gapWidth val="150"/>
        <c:axId val="42218624"/>
        <c:axId val="422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B1-4C94-9BF8-E1BD526B9C15}"/>
            </c:ext>
          </c:extLst>
        </c:ser>
        <c:dLbls>
          <c:showLegendKey val="0"/>
          <c:showVal val="0"/>
          <c:showCatName val="0"/>
          <c:showSerName val="0"/>
          <c:showPercent val="0"/>
          <c:showBubbleSize val="0"/>
        </c:dLbls>
        <c:marker val="1"/>
        <c:smooth val="0"/>
        <c:axId val="42218624"/>
        <c:axId val="42220544"/>
      </c:lineChart>
      <c:dateAx>
        <c:axId val="42218624"/>
        <c:scaling>
          <c:orientation val="minMax"/>
        </c:scaling>
        <c:delete val="1"/>
        <c:axPos val="b"/>
        <c:numFmt formatCode="ge" sourceLinked="1"/>
        <c:majorTickMark val="none"/>
        <c:minorTickMark val="none"/>
        <c:tickLblPos val="none"/>
        <c:crossAx val="42220544"/>
        <c:crosses val="autoZero"/>
        <c:auto val="1"/>
        <c:lblOffset val="100"/>
        <c:baseTimeUnit val="years"/>
      </c:dateAx>
      <c:valAx>
        <c:axId val="422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A9-48B0-994D-ED56CD9A7935}"/>
            </c:ext>
          </c:extLst>
        </c:ser>
        <c:dLbls>
          <c:showLegendKey val="0"/>
          <c:showVal val="0"/>
          <c:showCatName val="0"/>
          <c:showSerName val="0"/>
          <c:showPercent val="0"/>
          <c:showBubbleSize val="0"/>
        </c:dLbls>
        <c:gapWidth val="150"/>
        <c:axId val="42255872"/>
        <c:axId val="422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A9-48B0-994D-ED56CD9A7935}"/>
            </c:ext>
          </c:extLst>
        </c:ser>
        <c:dLbls>
          <c:showLegendKey val="0"/>
          <c:showVal val="0"/>
          <c:showCatName val="0"/>
          <c:showSerName val="0"/>
          <c:showPercent val="0"/>
          <c:showBubbleSize val="0"/>
        </c:dLbls>
        <c:marker val="1"/>
        <c:smooth val="0"/>
        <c:axId val="42255872"/>
        <c:axId val="42257792"/>
      </c:lineChart>
      <c:dateAx>
        <c:axId val="42255872"/>
        <c:scaling>
          <c:orientation val="minMax"/>
        </c:scaling>
        <c:delete val="1"/>
        <c:axPos val="b"/>
        <c:numFmt formatCode="ge" sourceLinked="1"/>
        <c:majorTickMark val="none"/>
        <c:minorTickMark val="none"/>
        <c:tickLblPos val="none"/>
        <c:crossAx val="42257792"/>
        <c:crosses val="autoZero"/>
        <c:auto val="1"/>
        <c:lblOffset val="100"/>
        <c:baseTimeUnit val="years"/>
      </c:dateAx>
      <c:valAx>
        <c:axId val="422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22-42A2-BBD4-CCE04AB79AED}"/>
            </c:ext>
          </c:extLst>
        </c:ser>
        <c:dLbls>
          <c:showLegendKey val="0"/>
          <c:showVal val="0"/>
          <c:showCatName val="0"/>
          <c:showSerName val="0"/>
          <c:showPercent val="0"/>
          <c:showBubbleSize val="0"/>
        </c:dLbls>
        <c:gapWidth val="150"/>
        <c:axId val="57171328"/>
        <c:axId val="571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22-42A2-BBD4-CCE04AB79AED}"/>
            </c:ext>
          </c:extLst>
        </c:ser>
        <c:dLbls>
          <c:showLegendKey val="0"/>
          <c:showVal val="0"/>
          <c:showCatName val="0"/>
          <c:showSerName val="0"/>
          <c:showPercent val="0"/>
          <c:showBubbleSize val="0"/>
        </c:dLbls>
        <c:marker val="1"/>
        <c:smooth val="0"/>
        <c:axId val="57171328"/>
        <c:axId val="57185792"/>
      </c:lineChart>
      <c:dateAx>
        <c:axId val="57171328"/>
        <c:scaling>
          <c:orientation val="minMax"/>
        </c:scaling>
        <c:delete val="1"/>
        <c:axPos val="b"/>
        <c:numFmt formatCode="ge" sourceLinked="1"/>
        <c:majorTickMark val="none"/>
        <c:minorTickMark val="none"/>
        <c:tickLblPos val="none"/>
        <c:crossAx val="57185792"/>
        <c:crosses val="autoZero"/>
        <c:auto val="1"/>
        <c:lblOffset val="100"/>
        <c:baseTimeUnit val="years"/>
      </c:dateAx>
      <c:valAx>
        <c:axId val="571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24-4CD5-8A69-148E3A95A229}"/>
            </c:ext>
          </c:extLst>
        </c:ser>
        <c:dLbls>
          <c:showLegendKey val="0"/>
          <c:showVal val="0"/>
          <c:showCatName val="0"/>
          <c:showSerName val="0"/>
          <c:showPercent val="0"/>
          <c:showBubbleSize val="0"/>
        </c:dLbls>
        <c:gapWidth val="150"/>
        <c:axId val="99877632"/>
        <c:axId val="998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24-4CD5-8A69-148E3A95A229}"/>
            </c:ext>
          </c:extLst>
        </c:ser>
        <c:dLbls>
          <c:showLegendKey val="0"/>
          <c:showVal val="0"/>
          <c:showCatName val="0"/>
          <c:showSerName val="0"/>
          <c:showPercent val="0"/>
          <c:showBubbleSize val="0"/>
        </c:dLbls>
        <c:marker val="1"/>
        <c:smooth val="0"/>
        <c:axId val="99877632"/>
        <c:axId val="99879552"/>
      </c:lineChart>
      <c:dateAx>
        <c:axId val="99877632"/>
        <c:scaling>
          <c:orientation val="minMax"/>
        </c:scaling>
        <c:delete val="1"/>
        <c:axPos val="b"/>
        <c:numFmt formatCode="ge" sourceLinked="1"/>
        <c:majorTickMark val="none"/>
        <c:minorTickMark val="none"/>
        <c:tickLblPos val="none"/>
        <c:crossAx val="99879552"/>
        <c:crosses val="autoZero"/>
        <c:auto val="1"/>
        <c:lblOffset val="100"/>
        <c:baseTimeUnit val="years"/>
      </c:dateAx>
      <c:valAx>
        <c:axId val="998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0C-402D-B49B-ADE4E2BCFD3D}"/>
            </c:ext>
          </c:extLst>
        </c:ser>
        <c:dLbls>
          <c:showLegendKey val="0"/>
          <c:showVal val="0"/>
          <c:showCatName val="0"/>
          <c:showSerName val="0"/>
          <c:showPercent val="0"/>
          <c:showBubbleSize val="0"/>
        </c:dLbls>
        <c:gapWidth val="150"/>
        <c:axId val="99910784"/>
        <c:axId val="999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0C-402D-B49B-ADE4E2BCFD3D}"/>
            </c:ext>
          </c:extLst>
        </c:ser>
        <c:dLbls>
          <c:showLegendKey val="0"/>
          <c:showVal val="0"/>
          <c:showCatName val="0"/>
          <c:showSerName val="0"/>
          <c:showPercent val="0"/>
          <c:showBubbleSize val="0"/>
        </c:dLbls>
        <c:marker val="1"/>
        <c:smooth val="0"/>
        <c:axId val="99910784"/>
        <c:axId val="99912704"/>
      </c:lineChart>
      <c:dateAx>
        <c:axId val="99910784"/>
        <c:scaling>
          <c:orientation val="minMax"/>
        </c:scaling>
        <c:delete val="1"/>
        <c:axPos val="b"/>
        <c:numFmt formatCode="ge" sourceLinked="1"/>
        <c:majorTickMark val="none"/>
        <c:minorTickMark val="none"/>
        <c:tickLblPos val="none"/>
        <c:crossAx val="99912704"/>
        <c:crosses val="autoZero"/>
        <c:auto val="1"/>
        <c:lblOffset val="100"/>
        <c:baseTimeUnit val="years"/>
      </c:dateAx>
      <c:valAx>
        <c:axId val="999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17-43EF-BA61-C37F6DCA2BC7}"/>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D117-43EF-BA61-C37F6DCA2BC7}"/>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c:v>
                </c:pt>
                <c:pt idx="1">
                  <c:v>51.27</c:v>
                </c:pt>
                <c:pt idx="2">
                  <c:v>53.34</c:v>
                </c:pt>
                <c:pt idx="3">
                  <c:v>59.64</c:v>
                </c:pt>
                <c:pt idx="4">
                  <c:v>62.26</c:v>
                </c:pt>
              </c:numCache>
            </c:numRef>
          </c:val>
          <c:extLst xmlns:c16r2="http://schemas.microsoft.com/office/drawing/2015/06/chart">
            <c:ext xmlns:c16="http://schemas.microsoft.com/office/drawing/2014/chart" uri="{C3380CC4-5D6E-409C-BE32-E72D297353CC}">
              <c16:uniqueId val="{00000000-E934-49B8-A150-DA4C3D319C4A}"/>
            </c:ext>
          </c:extLst>
        </c:ser>
        <c:dLbls>
          <c:showLegendKey val="0"/>
          <c:showVal val="0"/>
          <c:showCatName val="0"/>
          <c:showSerName val="0"/>
          <c:showPercent val="0"/>
          <c:showBubbleSize val="0"/>
        </c:dLbls>
        <c:gapWidth val="150"/>
        <c:axId val="100327424"/>
        <c:axId val="100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E934-49B8-A150-DA4C3D319C4A}"/>
            </c:ext>
          </c:extLst>
        </c:ser>
        <c:dLbls>
          <c:showLegendKey val="0"/>
          <c:showVal val="0"/>
          <c:showCatName val="0"/>
          <c:showSerName val="0"/>
          <c:showPercent val="0"/>
          <c:showBubbleSize val="0"/>
        </c:dLbls>
        <c:marker val="1"/>
        <c:smooth val="0"/>
        <c:axId val="100327424"/>
        <c:axId val="100329344"/>
      </c:lineChart>
      <c:dateAx>
        <c:axId val="100327424"/>
        <c:scaling>
          <c:orientation val="minMax"/>
        </c:scaling>
        <c:delete val="1"/>
        <c:axPos val="b"/>
        <c:numFmt formatCode="ge" sourceLinked="1"/>
        <c:majorTickMark val="none"/>
        <c:minorTickMark val="none"/>
        <c:tickLblPos val="none"/>
        <c:crossAx val="100329344"/>
        <c:crosses val="autoZero"/>
        <c:auto val="1"/>
        <c:lblOffset val="100"/>
        <c:baseTimeUnit val="years"/>
      </c:dateAx>
      <c:valAx>
        <c:axId val="100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169.79</c:v>
                </c:pt>
                <c:pt idx="1">
                  <c:v>223.3</c:v>
                </c:pt>
                <c:pt idx="2">
                  <c:v>220.41</c:v>
                </c:pt>
                <c:pt idx="3">
                  <c:v>196.49</c:v>
                </c:pt>
                <c:pt idx="4">
                  <c:v>188.87</c:v>
                </c:pt>
              </c:numCache>
            </c:numRef>
          </c:val>
          <c:extLst xmlns:c16r2="http://schemas.microsoft.com/office/drawing/2015/06/chart">
            <c:ext xmlns:c16="http://schemas.microsoft.com/office/drawing/2014/chart" uri="{C3380CC4-5D6E-409C-BE32-E72D297353CC}">
              <c16:uniqueId val="{00000000-3C40-4594-8C32-28666DE17C39}"/>
            </c:ext>
          </c:extLst>
        </c:ser>
        <c:dLbls>
          <c:showLegendKey val="0"/>
          <c:showVal val="0"/>
          <c:showCatName val="0"/>
          <c:showSerName val="0"/>
          <c:showPercent val="0"/>
          <c:showBubbleSize val="0"/>
        </c:dLbls>
        <c:gapWidth val="150"/>
        <c:axId val="100356096"/>
        <c:axId val="1003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3C40-4594-8C32-28666DE17C39}"/>
            </c:ext>
          </c:extLst>
        </c:ser>
        <c:dLbls>
          <c:showLegendKey val="0"/>
          <c:showVal val="0"/>
          <c:showCatName val="0"/>
          <c:showSerName val="0"/>
          <c:showPercent val="0"/>
          <c:showBubbleSize val="0"/>
        </c:dLbls>
        <c:marker val="1"/>
        <c:smooth val="0"/>
        <c:axId val="100356096"/>
        <c:axId val="100358016"/>
      </c:lineChart>
      <c:dateAx>
        <c:axId val="100356096"/>
        <c:scaling>
          <c:orientation val="minMax"/>
        </c:scaling>
        <c:delete val="1"/>
        <c:axPos val="b"/>
        <c:numFmt formatCode="ge" sourceLinked="1"/>
        <c:majorTickMark val="none"/>
        <c:minorTickMark val="none"/>
        <c:tickLblPos val="none"/>
        <c:crossAx val="100358016"/>
        <c:crosses val="autoZero"/>
        <c:auto val="1"/>
        <c:lblOffset val="100"/>
        <c:baseTimeUnit val="years"/>
      </c:dateAx>
      <c:valAx>
        <c:axId val="1003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姫島村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2152</v>
      </c>
      <c r="AM8" s="50"/>
      <c r="AN8" s="50"/>
      <c r="AO8" s="50"/>
      <c r="AP8" s="50"/>
      <c r="AQ8" s="50"/>
      <c r="AR8" s="50"/>
      <c r="AS8" s="50"/>
      <c r="AT8" s="45">
        <f>データ!T6</f>
        <v>6.99</v>
      </c>
      <c r="AU8" s="45"/>
      <c r="AV8" s="45"/>
      <c r="AW8" s="45"/>
      <c r="AX8" s="45"/>
      <c r="AY8" s="45"/>
      <c r="AZ8" s="45"/>
      <c r="BA8" s="45"/>
      <c r="BB8" s="45">
        <f>データ!U6</f>
        <v>307.87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83.78</v>
      </c>
      <c r="Q10" s="45"/>
      <c r="R10" s="45"/>
      <c r="S10" s="45"/>
      <c r="T10" s="45"/>
      <c r="U10" s="45"/>
      <c r="V10" s="45"/>
      <c r="W10" s="45">
        <f>データ!Q6</f>
        <v>94.81</v>
      </c>
      <c r="X10" s="45"/>
      <c r="Y10" s="45"/>
      <c r="Z10" s="45"/>
      <c r="AA10" s="45"/>
      <c r="AB10" s="45"/>
      <c r="AC10" s="45"/>
      <c r="AD10" s="50">
        <f>データ!R6</f>
        <v>2160</v>
      </c>
      <c r="AE10" s="50"/>
      <c r="AF10" s="50"/>
      <c r="AG10" s="50"/>
      <c r="AH10" s="50"/>
      <c r="AI10" s="50"/>
      <c r="AJ10" s="50"/>
      <c r="AK10" s="2"/>
      <c r="AL10" s="50">
        <f>データ!V6</f>
        <v>1777</v>
      </c>
      <c r="AM10" s="50"/>
      <c r="AN10" s="50"/>
      <c r="AO10" s="50"/>
      <c r="AP10" s="50"/>
      <c r="AQ10" s="50"/>
      <c r="AR10" s="50"/>
      <c r="AS10" s="50"/>
      <c r="AT10" s="45">
        <f>データ!W6</f>
        <v>0.71</v>
      </c>
      <c r="AU10" s="45"/>
      <c r="AV10" s="45"/>
      <c r="AW10" s="45"/>
      <c r="AX10" s="45"/>
      <c r="AY10" s="45"/>
      <c r="AZ10" s="45"/>
      <c r="BA10" s="45"/>
      <c r="BB10" s="45">
        <f>データ!X6</f>
        <v>2502.8200000000002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443221</v>
      </c>
      <c r="D6" s="33">
        <f t="shared" si="3"/>
        <v>47</v>
      </c>
      <c r="E6" s="33">
        <f t="shared" si="3"/>
        <v>17</v>
      </c>
      <c r="F6" s="33">
        <f t="shared" si="3"/>
        <v>4</v>
      </c>
      <c r="G6" s="33">
        <f t="shared" si="3"/>
        <v>0</v>
      </c>
      <c r="H6" s="33" t="str">
        <f t="shared" si="3"/>
        <v>大分県　姫島村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83.78</v>
      </c>
      <c r="Q6" s="34">
        <f t="shared" si="3"/>
        <v>94.81</v>
      </c>
      <c r="R6" s="34">
        <f t="shared" si="3"/>
        <v>2160</v>
      </c>
      <c r="S6" s="34">
        <f t="shared" si="3"/>
        <v>2152</v>
      </c>
      <c r="T6" s="34">
        <f t="shared" si="3"/>
        <v>6.99</v>
      </c>
      <c r="U6" s="34">
        <f t="shared" si="3"/>
        <v>307.87</v>
      </c>
      <c r="V6" s="34">
        <f t="shared" si="3"/>
        <v>1777</v>
      </c>
      <c r="W6" s="34">
        <f t="shared" si="3"/>
        <v>0.71</v>
      </c>
      <c r="X6" s="34">
        <f t="shared" si="3"/>
        <v>2502.8200000000002</v>
      </c>
      <c r="Y6" s="35">
        <f>IF(Y7="",NA(),Y7)</f>
        <v>99.84</v>
      </c>
      <c r="Z6" s="35">
        <f t="shared" ref="Z6:AH6" si="4">IF(Z7="",NA(),Z7)</f>
        <v>99.87</v>
      </c>
      <c r="AA6" s="35">
        <f t="shared" si="4"/>
        <v>99.87</v>
      </c>
      <c r="AB6" s="35">
        <f t="shared" si="4"/>
        <v>99.97</v>
      </c>
      <c r="AC6" s="35">
        <f t="shared" si="4"/>
        <v>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67</v>
      </c>
      <c r="BR6" s="35">
        <f t="shared" ref="BR6:BZ6" si="8">IF(BR7="",NA(),BR7)</f>
        <v>51.27</v>
      </c>
      <c r="BS6" s="35">
        <f t="shared" si="8"/>
        <v>53.34</v>
      </c>
      <c r="BT6" s="35">
        <f t="shared" si="8"/>
        <v>59.64</v>
      </c>
      <c r="BU6" s="35">
        <f t="shared" si="8"/>
        <v>62.26</v>
      </c>
      <c r="BV6" s="35">
        <f t="shared" si="8"/>
        <v>62.83</v>
      </c>
      <c r="BW6" s="35">
        <f t="shared" si="8"/>
        <v>64.63</v>
      </c>
      <c r="BX6" s="35">
        <f t="shared" si="8"/>
        <v>66.56</v>
      </c>
      <c r="BY6" s="35">
        <f t="shared" si="8"/>
        <v>66.22</v>
      </c>
      <c r="BZ6" s="35">
        <f t="shared" si="8"/>
        <v>69.87</v>
      </c>
      <c r="CA6" s="34" t="str">
        <f>IF(CA7="","",IF(CA7="-","【-】","【"&amp;SUBSTITUTE(TEXT(CA7,"#,##0.00"),"-","△")&amp;"】"))</f>
        <v>【69.80】</v>
      </c>
      <c r="CB6" s="35">
        <f>IF(CB7="",NA(),CB7)</f>
        <v>169.79</v>
      </c>
      <c r="CC6" s="35">
        <f t="shared" ref="CC6:CK6" si="9">IF(CC7="",NA(),CC7)</f>
        <v>223.3</v>
      </c>
      <c r="CD6" s="35">
        <f t="shared" si="9"/>
        <v>220.41</v>
      </c>
      <c r="CE6" s="35">
        <f t="shared" si="9"/>
        <v>196.49</v>
      </c>
      <c r="CF6" s="35">
        <f t="shared" si="9"/>
        <v>188.87</v>
      </c>
      <c r="CG6" s="35">
        <f t="shared" si="9"/>
        <v>250.43</v>
      </c>
      <c r="CH6" s="35">
        <f t="shared" si="9"/>
        <v>245.75</v>
      </c>
      <c r="CI6" s="35">
        <f t="shared" si="9"/>
        <v>244.29</v>
      </c>
      <c r="CJ6" s="35">
        <f t="shared" si="9"/>
        <v>246.72</v>
      </c>
      <c r="CK6" s="35">
        <f t="shared" si="9"/>
        <v>234.96</v>
      </c>
      <c r="CL6" s="34" t="str">
        <f>IF(CL7="","",IF(CL7="-","【-】","【"&amp;SUBSTITUTE(TEXT(CL7,"#,##0.00"),"-","△")&amp;"】"))</f>
        <v>【232.54】</v>
      </c>
      <c r="CM6" s="35">
        <f>IF(CM7="",NA(),CM7)</f>
        <v>32.5</v>
      </c>
      <c r="CN6" s="35">
        <f t="shared" ref="CN6:CV6" si="10">IF(CN7="",NA(),CN7)</f>
        <v>32.78</v>
      </c>
      <c r="CO6" s="35">
        <f t="shared" si="10"/>
        <v>31.94</v>
      </c>
      <c r="CP6" s="35">
        <f t="shared" si="10"/>
        <v>31.46</v>
      </c>
      <c r="CQ6" s="35">
        <f t="shared" si="10"/>
        <v>31.18</v>
      </c>
      <c r="CR6" s="35">
        <f t="shared" si="10"/>
        <v>42.31</v>
      </c>
      <c r="CS6" s="35">
        <f t="shared" si="10"/>
        <v>43.65</v>
      </c>
      <c r="CT6" s="35">
        <f t="shared" si="10"/>
        <v>43.58</v>
      </c>
      <c r="CU6" s="35">
        <f t="shared" si="10"/>
        <v>41.35</v>
      </c>
      <c r="CV6" s="35">
        <f t="shared" si="10"/>
        <v>42.9</v>
      </c>
      <c r="CW6" s="34" t="str">
        <f>IF(CW7="","",IF(CW7="-","【-】","【"&amp;SUBSTITUTE(TEXT(CW7,"#,##0.00"),"-","△")&amp;"】"))</f>
        <v>【42.17】</v>
      </c>
      <c r="CX6" s="35">
        <f>IF(CX7="",NA(),CX7)</f>
        <v>92.49</v>
      </c>
      <c r="CY6" s="35">
        <f t="shared" ref="CY6:DG6" si="11">IF(CY7="",NA(),CY7)</f>
        <v>92.59</v>
      </c>
      <c r="CZ6" s="35">
        <f t="shared" si="11"/>
        <v>92.67</v>
      </c>
      <c r="DA6" s="35">
        <f t="shared" si="11"/>
        <v>93.13</v>
      </c>
      <c r="DB6" s="35">
        <f t="shared" si="11"/>
        <v>93.81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443221</v>
      </c>
      <c r="D7" s="37">
        <v>47</v>
      </c>
      <c r="E7" s="37">
        <v>17</v>
      </c>
      <c r="F7" s="37">
        <v>4</v>
      </c>
      <c r="G7" s="37">
        <v>0</v>
      </c>
      <c r="H7" s="37" t="s">
        <v>109</v>
      </c>
      <c r="I7" s="37" t="s">
        <v>110</v>
      </c>
      <c r="J7" s="37" t="s">
        <v>111</v>
      </c>
      <c r="K7" s="37" t="s">
        <v>112</v>
      </c>
      <c r="L7" s="37" t="s">
        <v>113</v>
      </c>
      <c r="M7" s="37"/>
      <c r="N7" s="38" t="s">
        <v>114</v>
      </c>
      <c r="O7" s="38" t="s">
        <v>115</v>
      </c>
      <c r="P7" s="38">
        <v>83.78</v>
      </c>
      <c r="Q7" s="38">
        <v>94.81</v>
      </c>
      <c r="R7" s="38">
        <v>2160</v>
      </c>
      <c r="S7" s="38">
        <v>2152</v>
      </c>
      <c r="T7" s="38">
        <v>6.99</v>
      </c>
      <c r="U7" s="38">
        <v>307.87</v>
      </c>
      <c r="V7" s="38">
        <v>1777</v>
      </c>
      <c r="W7" s="38">
        <v>0.71</v>
      </c>
      <c r="X7" s="38">
        <v>2502.8200000000002</v>
      </c>
      <c r="Y7" s="38">
        <v>99.84</v>
      </c>
      <c r="Z7" s="38">
        <v>99.87</v>
      </c>
      <c r="AA7" s="38">
        <v>99.87</v>
      </c>
      <c r="AB7" s="38">
        <v>99.97</v>
      </c>
      <c r="AC7" s="38">
        <v>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1569.13</v>
      </c>
      <c r="BM7" s="38">
        <v>1436</v>
      </c>
      <c r="BN7" s="38">
        <v>1434.89</v>
      </c>
      <c r="BO7" s="38">
        <v>1298.9100000000001</v>
      </c>
      <c r="BP7" s="38">
        <v>1348.09</v>
      </c>
      <c r="BQ7" s="38">
        <v>67</v>
      </c>
      <c r="BR7" s="38">
        <v>51.27</v>
      </c>
      <c r="BS7" s="38">
        <v>53.34</v>
      </c>
      <c r="BT7" s="38">
        <v>59.64</v>
      </c>
      <c r="BU7" s="38">
        <v>62.26</v>
      </c>
      <c r="BV7" s="38">
        <v>62.83</v>
      </c>
      <c r="BW7" s="38">
        <v>64.63</v>
      </c>
      <c r="BX7" s="38">
        <v>66.56</v>
      </c>
      <c r="BY7" s="38">
        <v>66.22</v>
      </c>
      <c r="BZ7" s="38">
        <v>69.87</v>
      </c>
      <c r="CA7" s="38">
        <v>69.8</v>
      </c>
      <c r="CB7" s="38">
        <v>169.79</v>
      </c>
      <c r="CC7" s="38">
        <v>223.3</v>
      </c>
      <c r="CD7" s="38">
        <v>220.41</v>
      </c>
      <c r="CE7" s="38">
        <v>196.49</v>
      </c>
      <c r="CF7" s="38">
        <v>188.87</v>
      </c>
      <c r="CG7" s="38">
        <v>250.43</v>
      </c>
      <c r="CH7" s="38">
        <v>245.75</v>
      </c>
      <c r="CI7" s="38">
        <v>244.29</v>
      </c>
      <c r="CJ7" s="38">
        <v>246.72</v>
      </c>
      <c r="CK7" s="38">
        <v>234.96</v>
      </c>
      <c r="CL7" s="38">
        <v>232.54</v>
      </c>
      <c r="CM7" s="38">
        <v>32.5</v>
      </c>
      <c r="CN7" s="38">
        <v>32.78</v>
      </c>
      <c r="CO7" s="38">
        <v>31.94</v>
      </c>
      <c r="CP7" s="38">
        <v>31.46</v>
      </c>
      <c r="CQ7" s="38">
        <v>31.18</v>
      </c>
      <c r="CR7" s="38">
        <v>42.31</v>
      </c>
      <c r="CS7" s="38">
        <v>43.65</v>
      </c>
      <c r="CT7" s="38">
        <v>43.58</v>
      </c>
      <c r="CU7" s="38">
        <v>41.35</v>
      </c>
      <c r="CV7" s="38">
        <v>42.9</v>
      </c>
      <c r="CW7" s="38">
        <v>42.17</v>
      </c>
      <c r="CX7" s="38">
        <v>92.49</v>
      </c>
      <c r="CY7" s="38">
        <v>92.59</v>
      </c>
      <c r="CZ7" s="38">
        <v>92.67</v>
      </c>
      <c r="DA7" s="38">
        <v>93.13</v>
      </c>
      <c r="DB7" s="38">
        <v>93.81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2017-12-25T02:23:10Z</dcterms:created>
  <dcterms:modified xsi:type="dcterms:W3CDTF">2018-03-13T06:56:25Z</dcterms:modified>
  <cp:category/>
</cp:coreProperties>
</file>