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<sst xmlns="http://schemas.openxmlformats.org/spreadsheetml/2006/main" count="251" uniqueCount="126">
  <si>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</si>
  <si>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</si>
  <si>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</si>
  <si>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</si>
  <si>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</si>
  <si>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</si>
  <si>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</si>
  <si>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</si>
  <si>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</si>
  <si>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</si>
  <si>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</si>
  <si>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</si>
  <si>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</si>
  <si>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</si>
  <si>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</si>
  <si>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</si>
  <si>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</si>
  <si>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</si>
  <si>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</si>
  <si>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</si>
  <si>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</si>
  <si>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</si>
  <si>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</si>
  <si>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</si>
  <si>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</si>
  <si>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</si>
  <si>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</si>
  <si>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</si>
  <si>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</si>
  <si>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</si>
  <si>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</si>
  <si>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</si>
  <si>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</si>
  <si>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</si>
  <si>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</si>
  <si>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</si>
  <si>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</si>
  <si>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</si>
  <si>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</si>
  <si>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</si>
  <si>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</si>
  <si>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</si>
  <si>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</si>
  <si>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</si>
  <si>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</si>
  <si>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</si>
  <si>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</si>
  <si>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</si>
  <si>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</si>
  <si>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</si>
  <si>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</si>
  <si>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</si>
  <si>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</si>
  <si>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</si>
  <si>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</si>
  <si>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</si>
  <si>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</si>
  <si>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</si>
  <si>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</si>
  <si>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</si>
  <si>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</si>
  <si>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</si>
  <si>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</si>
  <si>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</si>
  <si>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</si>
  <si>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</si>
  <si>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</si>
  <si>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</si>
  <si>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</si>
  <si>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</si>
  <si>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</si>
  <si>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</si>
  <si>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</si>
  <si>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</si>
  <si>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</si>
  <si>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</si>
  <si>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</si>
  <si>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</si>
  <si>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</si>
  <si>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</si>
  <si>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</si>
  <si>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</si>
  <si>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</si>
  <si>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</si>
  <si>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</si>
  <si>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</si>
  <si>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</si>
  <si>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</si>
  <si>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</si>
  <si>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</si>
  <si>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</si>
  <si>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</si>
  <si>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</si>
  <si>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</si>
  <si>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</si>
  <si>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</si>
  <si>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</si>
  <si>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</si>
  <si>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</si>
  <si>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</si>
  <si>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</si>
  <si>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</si>
  <si>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</si>
  <si>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</si>
  <si>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</si>
  <si>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</si>
  <si>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</si>
  <si>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</si>
  <si>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</si>
  <si>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</si>
  <si>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国東市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</si>
  <si>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</si>
  <si>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</si>
  <si>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</si>
  <si>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</si>
  <si>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</si>
  <si>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</si>
  <si>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</si>
  <si>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</si>
  <si>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</si>
  <si>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</si>
  <si>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</si>
  <si>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人口減少等の影響により、使用料収入の減少傾向が見込まれます。設置基数43基と小規模のため、事業廃止も含めた検討を行います。</t>
    <rPh sb="0" eb="2">
      <t>ジンコウ</t>
    </rPh>
    <rPh sb="2" eb="4">
      <t>ゲンショウ</t>
    </rPh>
    <rPh sb="4" eb="5">
      <t>トウ</t>
    </rPh>
    <rPh sb="6" eb="8">
      <t>エイキョウ</t>
    </rPh>
    <rPh sb="12" eb="15">
      <t>シヨウリョウ</t>
    </rPh>
    <rPh sb="15" eb="17">
      <t>シュウニュウ</t>
    </rPh>
    <rPh sb="18" eb="20">
      <t>ゲンショウ</t>
    </rPh>
    <rPh sb="20" eb="22">
      <t>ケイコウ</t>
    </rPh>
    <rPh sb="23" eb="25">
      <t>ミコ</t>
    </rPh>
    <rPh sb="30" eb="32">
      <t>セッチ</t>
    </rPh>
    <rPh sb="32" eb="34">
      <t>キスウ</t>
    </rPh>
    <rPh sb="36" eb="37">
      <t>キ</t>
    </rPh>
    <rPh sb="38" eb="41">
      <t>ショウキボ</t>
    </rPh>
    <rPh sb="45" eb="47">
      <t>ジギョウ</t>
    </rPh>
    <rPh sb="47" eb="49">
      <t>ハイシ</t>
    </rPh>
    <rPh sb="50" eb="51">
      <t>フク</t>
    </rPh>
    <rPh sb="53" eb="55">
      <t>ケントウ</t>
    </rPh>
    <rPh sb="56" eb="57">
      <t>オコナ</t>
    </rPh>
    <phoneticPr fontId="7"/>
  </si>
  <si>
    <t>非設置</t>
    <rPh sb="0" eb="1">
      <t>ヒ</t>
    </rPh>
    <rPh sb="1" eb="3">
      <t>セッチ</t>
    </rPh>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</si>
  <si>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⑤『経費回収率』・・・使用料で回収すべき経費を、どの程度使用料で賄えているかを表した指標。ほぼ類似団体平均値ですが、今後も維持管理費の削減や使用料収入の増加（接続推進等）が必要です。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のため低下しています。今後も接続推進等による流入量の増加を行う必要があります。
⑧『水洗化率』・・・処理区域内人口のうち、水洗便所を設置して汚水処理している人口の割合を表した指標。徐々に増加しているが、今後も継続した接続推進を行う必要があります。</t>
    <rPh sb="238" eb="239">
      <t>チ</t>
    </rPh>
    <rPh sb="370" eb="372">
      <t>ケイヒ</t>
    </rPh>
    <rPh sb="372" eb="374">
      <t>カイシュウ</t>
    </rPh>
    <rPh sb="374" eb="375">
      <t>リツ</t>
    </rPh>
    <rPh sb="375" eb="377">
      <t>コウジョウ</t>
    </rPh>
    <rPh sb="393" eb="395">
      <t>ユウシュウ</t>
    </rPh>
    <rPh sb="395" eb="397">
      <t>スイリョウ</t>
    </rPh>
    <rPh sb="491" eb="492">
      <t>トウ</t>
    </rPh>
    <rPh sb="521" eb="522">
      <t>オコナ</t>
    </rPh>
    <phoneticPr fontId="7"/>
  </si>
  <si>
    <t>平成16～18年度にかけて事業を実施しているため、浄化槽本体の老朽化はまだみられませんが、ブロア等の付属設備は故障が増加しており、修繕等で対応しています。</t>
    <rPh sb="0" eb="2">
      <t>ヘイセイ</t>
    </rPh>
    <rPh sb="7" eb="8">
      <t>ネン</t>
    </rPh>
    <rPh sb="8" eb="9">
      <t>ド</t>
    </rPh>
    <rPh sb="13" eb="15">
      <t>ジギョウ</t>
    </rPh>
    <rPh sb="16" eb="18">
      <t>ジッシ</t>
    </rPh>
    <rPh sb="25" eb="27">
      <t>ジョウカ</t>
    </rPh>
    <rPh sb="27" eb="28">
      <t>ソウ</t>
    </rPh>
    <rPh sb="28" eb="30">
      <t>ホンタイ</t>
    </rPh>
    <rPh sb="31" eb="34">
      <t>ロウキュウカ</t>
    </rPh>
    <rPh sb="48" eb="49">
      <t>トウ</t>
    </rPh>
    <rPh sb="50" eb="52">
      <t>フゾク</t>
    </rPh>
    <rPh sb="52" eb="54">
      <t>セツビ</t>
    </rPh>
    <rPh sb="55" eb="57">
      <t>コショウ</t>
    </rPh>
    <rPh sb="58" eb="60">
      <t>ゾウカ</t>
    </rPh>
    <rPh sb="65" eb="67">
      <t>シュウゼン</t>
    </rPh>
    <rPh sb="67" eb="68">
      <t>トウ</t>
    </rPh>
    <rPh sb="69" eb="71">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</si>
</sst>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20384"/>
        <c:axId val="1023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320384"/>
        <c:axId val="102334848"/>
      </c:lineChart>
      <c:dateAx>
        <c:axId val="102320384"/>
        <c:scaling>
          <c:orientation val="minMax"/>
        </c:scaling>
        <c:delete val="1"/>
        <c:axPos val="b"/>
        <c:numFmt formatCode="ge" sourceLinked="1"/>
        <c:majorTickMark val="none"/>
        <c:minorTickMark val="none"/>
        <c:tickLblPos val="none"/>
        <c:crossAx val="102334848"/>
        <c:crosses val="autoZero"/>
        <c:auto val="1"/>
        <c:lblOffset val="100"/>
        <c:baseTimeUnit val="years"/>
      </c:dateAx>
      <c:valAx>
        <c:axId val="102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30.66</c:v>
                </c:pt>
                <c:pt idx="1">
                  <c:v>31.39</c:v>
                </c:pt>
                <c:pt idx="2">
                  <c:v>30.66</c:v>
                </c:pt>
                <c:pt idx="3">
                  <c:v>29.93</c:v>
                </c:pt>
                <c:pt idx="4">
                  <c:v>29.2</c:v>
                </c:pt>
              </c:numCache>
            </c:numRef>
          </c:val>
        </c:ser>
        <c:dLbls>
          <c:showLegendKey val="0"/>
          <c:showVal val="0"/>
          <c:showCatName val="0"/>
          <c:showSerName val="0"/>
          <c:showPercent val="0"/>
          <c:showBubbleSize val="0"/>
        </c:dLbls>
        <c:gapWidth val="150"/>
        <c:axId val="103783040"/>
        <c:axId val="1037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3783040"/>
        <c:axId val="103793408"/>
      </c:lineChart>
      <c:dateAx>
        <c:axId val="103783040"/>
        <c:scaling>
          <c:orientation val="minMax"/>
        </c:scaling>
        <c:delete val="1"/>
        <c:axPos val="b"/>
        <c:numFmt formatCode="ge" sourceLinked="1"/>
        <c:majorTickMark val="none"/>
        <c:minorTickMark val="none"/>
        <c:tickLblPos val="none"/>
        <c:crossAx val="103793408"/>
        <c:crosses val="autoZero"/>
        <c:auto val="1"/>
        <c:lblOffset val="100"/>
        <c:baseTimeUnit val="years"/>
      </c:dateAx>
      <c:valAx>
        <c:axId val="1037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77.06</c:v>
                </c:pt>
                <c:pt idx="1">
                  <c:v>79.05</c:v>
                </c:pt>
                <c:pt idx="2">
                  <c:v>78.849999999999994</c:v>
                </c:pt>
                <c:pt idx="3">
                  <c:v>80.39</c:v>
                </c:pt>
                <c:pt idx="4">
                  <c:v>79.59</c:v>
                </c:pt>
              </c:numCache>
            </c:numRef>
          </c:val>
        </c:ser>
        <c:dLbls>
          <c:showLegendKey val="0"/>
          <c:showVal val="0"/>
          <c:showCatName val="0"/>
          <c:showSerName val="0"/>
          <c:showPercent val="0"/>
          <c:showBubbleSize val="0"/>
        </c:dLbls>
        <c:gapWidth val="150"/>
        <c:axId val="103844096"/>
        <c:axId val="1038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3844096"/>
        <c:axId val="103850368"/>
      </c:lineChart>
      <c:dateAx>
        <c:axId val="103844096"/>
        <c:scaling>
          <c:orientation val="minMax"/>
        </c:scaling>
        <c:delete val="1"/>
        <c:axPos val="b"/>
        <c:numFmt formatCode="ge" sourceLinked="1"/>
        <c:majorTickMark val="none"/>
        <c:minorTickMark val="none"/>
        <c:tickLblPos val="none"/>
        <c:crossAx val="103850368"/>
        <c:crosses val="autoZero"/>
        <c:auto val="1"/>
        <c:lblOffset val="100"/>
        <c:baseTimeUnit val="years"/>
      </c:dateAx>
      <c:valAx>
        <c:axId val="103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84.4</c:v>
                </c:pt>
                <c:pt idx="1">
                  <c:v>77.72</c:v>
                </c:pt>
                <c:pt idx="2">
                  <c:v>77.58</c:v>
                </c:pt>
                <c:pt idx="3">
                  <c:v>77.989999999999995</c:v>
                </c:pt>
                <c:pt idx="4">
                  <c:v>101.93</c:v>
                </c:pt>
              </c:numCache>
            </c:numRef>
          </c:val>
        </c:ser>
        <c:dLbls>
          <c:showLegendKey val="0"/>
          <c:showVal val="0"/>
          <c:showCatName val="0"/>
          <c:showSerName val="0"/>
          <c:showPercent val="0"/>
          <c:showBubbleSize val="0"/>
        </c:dLbls>
        <c:gapWidth val="150"/>
        <c:axId val="102365056"/>
        <c:axId val="102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65056"/>
        <c:axId val="102240256"/>
      </c:lineChart>
      <c:dateAx>
        <c:axId val="102365056"/>
        <c:scaling>
          <c:orientation val="minMax"/>
        </c:scaling>
        <c:delete val="1"/>
        <c:axPos val="b"/>
        <c:numFmt formatCode="ge" sourceLinked="1"/>
        <c:majorTickMark val="none"/>
        <c:minorTickMark val="none"/>
        <c:tickLblPos val="none"/>
        <c:crossAx val="102240256"/>
        <c:crosses val="autoZero"/>
        <c:auto val="1"/>
        <c:lblOffset val="100"/>
        <c:baseTimeUnit val="years"/>
      </c:dateAx>
      <c:valAx>
        <c:axId val="102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74560"/>
        <c:axId val="102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74560"/>
        <c:axId val="102276480"/>
      </c:lineChart>
      <c:dateAx>
        <c:axId val="102274560"/>
        <c:scaling>
          <c:orientation val="minMax"/>
        </c:scaling>
        <c:delete val="1"/>
        <c:axPos val="b"/>
        <c:numFmt formatCode="ge" sourceLinked="1"/>
        <c:majorTickMark val="none"/>
        <c:minorTickMark val="none"/>
        <c:tickLblPos val="none"/>
        <c:crossAx val="102276480"/>
        <c:crosses val="autoZero"/>
        <c:auto val="1"/>
        <c:lblOffset val="100"/>
        <c:baseTimeUnit val="years"/>
      </c:dateAx>
      <c:valAx>
        <c:axId val="1022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54400"/>
        <c:axId val="1024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54400"/>
        <c:axId val="102456320"/>
      </c:lineChart>
      <c:dateAx>
        <c:axId val="102454400"/>
        <c:scaling>
          <c:orientation val="minMax"/>
        </c:scaling>
        <c:delete val="1"/>
        <c:axPos val="b"/>
        <c:numFmt formatCode="ge" sourceLinked="1"/>
        <c:majorTickMark val="none"/>
        <c:minorTickMark val="none"/>
        <c:tickLblPos val="none"/>
        <c:crossAx val="102456320"/>
        <c:crosses val="autoZero"/>
        <c:auto val="1"/>
        <c:lblOffset val="100"/>
        <c:baseTimeUnit val="years"/>
      </c:dateAx>
      <c:valAx>
        <c:axId val="102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92800"/>
        <c:axId val="102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92800"/>
        <c:axId val="102503168"/>
      </c:lineChart>
      <c:dateAx>
        <c:axId val="102492800"/>
        <c:scaling>
          <c:orientation val="minMax"/>
        </c:scaling>
        <c:delete val="1"/>
        <c:axPos val="b"/>
        <c:numFmt formatCode="ge" sourceLinked="1"/>
        <c:majorTickMark val="none"/>
        <c:minorTickMark val="none"/>
        <c:tickLblPos val="none"/>
        <c:crossAx val="102503168"/>
        <c:crosses val="autoZero"/>
        <c:auto val="1"/>
        <c:lblOffset val="100"/>
        <c:baseTimeUnit val="years"/>
      </c:dateAx>
      <c:valAx>
        <c:axId val="1025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25568"/>
        <c:axId val="1025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25568"/>
        <c:axId val="102535936"/>
      </c:lineChart>
      <c:dateAx>
        <c:axId val="102525568"/>
        <c:scaling>
          <c:orientation val="minMax"/>
        </c:scaling>
        <c:delete val="1"/>
        <c:axPos val="b"/>
        <c:numFmt formatCode="ge" sourceLinked="1"/>
        <c:majorTickMark val="none"/>
        <c:minorTickMark val="none"/>
        <c:tickLblPos val="none"/>
        <c:crossAx val="102535936"/>
        <c:crosses val="autoZero"/>
        <c:auto val="1"/>
        <c:lblOffset val="100"/>
        <c:baseTimeUnit val="years"/>
      </c:dateAx>
      <c:valAx>
        <c:axId val="1025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314.07</c:v>
                </c:pt>
              </c:numCache>
            </c:numRef>
          </c:val>
        </c:ser>
        <c:dLbls>
          <c:showLegendKey val="0"/>
          <c:showVal val="0"/>
          <c:showCatName val="0"/>
          <c:showSerName val="0"/>
          <c:showPercent val="0"/>
          <c:showBubbleSize val="0"/>
        </c:dLbls>
        <c:gapWidth val="150"/>
        <c:axId val="102549760"/>
        <c:axId val="102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2549760"/>
        <c:axId val="102580608"/>
      </c:lineChart>
      <c:dateAx>
        <c:axId val="102549760"/>
        <c:scaling>
          <c:orientation val="minMax"/>
        </c:scaling>
        <c:delete val="1"/>
        <c:axPos val="b"/>
        <c:numFmt formatCode="ge" sourceLinked="1"/>
        <c:majorTickMark val="none"/>
        <c:minorTickMark val="none"/>
        <c:tickLblPos val="none"/>
        <c:crossAx val="102580608"/>
        <c:crosses val="autoZero"/>
        <c:auto val="1"/>
        <c:lblOffset val="100"/>
        <c:baseTimeUnit val="years"/>
      </c:dateAx>
      <c:valAx>
        <c:axId val="1025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64.290000000000006</c:v>
                </c:pt>
                <c:pt idx="1">
                  <c:v>57.14</c:v>
                </c:pt>
                <c:pt idx="2">
                  <c:v>56.13</c:v>
                </c:pt>
                <c:pt idx="3">
                  <c:v>57.61</c:v>
                </c:pt>
                <c:pt idx="4">
                  <c:v>85.34</c:v>
                </c:pt>
              </c:numCache>
            </c:numRef>
          </c:val>
        </c:ser>
        <c:dLbls>
          <c:showLegendKey val="0"/>
          <c:showVal val="0"/>
          <c:showCatName val="0"/>
          <c:showSerName val="0"/>
          <c:showPercent val="0"/>
          <c:showBubbleSize val="0"/>
        </c:dLbls>
        <c:gapWidth val="150"/>
        <c:axId val="102596608"/>
        <c:axId val="1025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2596608"/>
        <c:axId val="102598528"/>
      </c:lineChart>
      <c:dateAx>
        <c:axId val="102596608"/>
        <c:scaling>
          <c:orientation val="minMax"/>
        </c:scaling>
        <c:delete val="1"/>
        <c:axPos val="b"/>
        <c:numFmt formatCode="ge" sourceLinked="1"/>
        <c:majorTickMark val="none"/>
        <c:minorTickMark val="none"/>
        <c:tickLblPos val="none"/>
        <c:crossAx val="102598528"/>
        <c:crosses val="autoZero"/>
        <c:auto val="1"/>
        <c:lblOffset val="100"/>
        <c:baseTimeUnit val="years"/>
      </c:dateAx>
      <c:valAx>
        <c:axId val="1025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145.26</c:v>
                </c:pt>
                <c:pt idx="1">
                  <c:v>142.24</c:v>
                </c:pt>
                <c:pt idx="2">
                  <c:v>147.97</c:v>
                </c:pt>
                <c:pt idx="3">
                  <c:v>150.09</c:v>
                </c:pt>
                <c:pt idx="4">
                  <c:v>103.88</c:v>
                </c:pt>
              </c:numCache>
            </c:numRef>
          </c:val>
        </c:ser>
        <c:dLbls>
          <c:showLegendKey val="0"/>
          <c:showVal val="0"/>
          <c:showCatName val="0"/>
          <c:showSerName val="0"/>
          <c:showPercent val="0"/>
          <c:showBubbleSize val="0"/>
        </c:dLbls>
        <c:gapWidth val="150"/>
        <c:axId val="103762944"/>
        <c:axId val="103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3762944"/>
        <c:axId val="103765120"/>
      </c:lineChart>
      <c:dateAx>
        <c:axId val="103762944"/>
        <c:scaling>
          <c:orientation val="minMax"/>
        </c:scaling>
        <c:delete val="1"/>
        <c:axPos val="b"/>
        <c:numFmt formatCode="ge" sourceLinked="1"/>
        <c:majorTickMark val="none"/>
        <c:minorTickMark val="none"/>
        <c:tickLblPos val="none"/>
        <c:crossAx val="103765120"/>
        <c:crosses val="autoZero"/>
        <c:auto val="1"/>
        <c:lblOffset val="100"/>
        <c:baseTimeUnit val="years"/>
      </c:dateAx>
      <c:valAx>
        <c:axId val="103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大分県　国東市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特定地域生活排水処理</v>
      </c>
      <c r="Q8" s="84"/>
      <c r="R8" s="84"/>
      <c r="S8" s="84"/>
      <c r="T8" s="84"/>
      <c r="U8" s="84"/>
      <c r="V8" s="84"/>
      <c r="W8" s="84" t="str">
        <f>データ!L6</f>
        <v>K3</v>
      </c>
      <c r="X8" s="84"/>
      <c r="Y8" s="84"/>
      <c r="Z8" s="84"/>
      <c r="AA8" s="84"/>
      <c r="AB8" s="84"/>
      <c r="AC8" s="84"/>
      <c r="AD8" s="85" t="s">
        <v>123</v>
      </c>
      <c r="AE8" s="85"/>
      <c r="AF8" s="85"/>
      <c r="AG8" s="85"/>
      <c r="AH8" s="85"/>
      <c r="AI8" s="85"/>
      <c r="AJ8" s="85"/>
      <c r="AK8" s="4"/>
      <c r="AL8" s="79">
        <f>データ!S6</f>
        <v>29330</v>
      </c>
      <c r="AM8" s="79"/>
      <c r="AN8" s="79"/>
      <c r="AO8" s="79"/>
      <c r="AP8" s="79"/>
      <c r="AQ8" s="79"/>
      <c r="AR8" s="79"/>
      <c r="AS8" s="79"/>
      <c r="AT8" s="78">
        <f>データ!T6</f>
        <v>318.10000000000002</v>
      </c>
      <c r="AU8" s="78"/>
      <c r="AV8" s="78"/>
      <c r="AW8" s="78"/>
      <c r="AX8" s="78"/>
      <c r="AY8" s="78"/>
      <c r="AZ8" s="78"/>
      <c r="BA8" s="78"/>
      <c r="BB8" s="78">
        <f>データ!U6</f>
        <v>92.2</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0.34</v>
      </c>
      <c r="Q10" s="78"/>
      <c r="R10" s="78"/>
      <c r="S10" s="78"/>
      <c r="T10" s="78"/>
      <c r="U10" s="78"/>
      <c r="V10" s="78"/>
      <c r="W10" s="78">
        <f>データ!Q6</f>
        <v>100</v>
      </c>
      <c r="X10" s="78"/>
      <c r="Y10" s="78"/>
      <c r="Z10" s="78"/>
      <c r="AA10" s="78"/>
      <c r="AB10" s="78"/>
      <c r="AC10" s="78"/>
      <c r="AD10" s="79">
        <f>データ!R6</f>
        <v>3450</v>
      </c>
      <c r="AE10" s="79"/>
      <c r="AF10" s="79"/>
      <c r="AG10" s="79"/>
      <c r="AH10" s="79"/>
      <c r="AI10" s="79"/>
      <c r="AJ10" s="79"/>
      <c r="AK10" s="2"/>
      <c r="AL10" s="79">
        <f>データ!V6</f>
        <v>98</v>
      </c>
      <c r="AM10" s="79"/>
      <c r="AN10" s="79"/>
      <c r="AO10" s="79"/>
      <c r="AP10" s="79"/>
      <c r="AQ10" s="79"/>
      <c r="AR10" s="79"/>
      <c r="AS10" s="79"/>
      <c r="AT10" s="78">
        <f>データ!W6</f>
        <v>0.06</v>
      </c>
      <c r="AU10" s="78"/>
      <c r="AV10" s="78"/>
      <c r="AW10" s="78"/>
      <c r="AX10" s="78"/>
      <c r="AY10" s="78"/>
      <c r="AZ10" s="78"/>
      <c r="BA10" s="78"/>
      <c r="BB10" s="78">
        <f>データ!X6</f>
        <v>1633.33</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125</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442143</v>
      </c>
      <c r="D6" s="33">
        <f t="shared" si="3"/>
        <v>47</v>
      </c>
      <c r="E6" s="33">
        <f t="shared" si="3"/>
        <v>18</v>
      </c>
      <c r="F6" s="33">
        <f t="shared" si="3"/>
        <v>0</v>
      </c>
      <c r="G6" s="33">
        <f t="shared" si="3"/>
        <v>0</v>
      </c>
      <c r="H6" s="33" t="str">
        <f t="shared" si="3"/>
        <v>大分県　国東市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0.34</v>
      </c>
      <c r="Q6" s="34">
        <f t="shared" si="3"/>
        <v>100</v>
      </c>
      <c r="R6" s="34">
        <f t="shared" si="3"/>
        <v>3450</v>
      </c>
      <c r="S6" s="34">
        <f t="shared" si="3"/>
        <v>29330</v>
      </c>
      <c r="T6" s="34">
        <f t="shared" si="3"/>
        <v>318.10000000000002</v>
      </c>
      <c r="U6" s="34">
        <f t="shared" si="3"/>
        <v>92.2</v>
      </c>
      <c r="V6" s="34">
        <f t="shared" si="3"/>
        <v>98</v>
      </c>
      <c r="W6" s="34">
        <f t="shared" si="3"/>
        <v>0.06</v>
      </c>
      <c r="X6" s="34">
        <f t="shared" si="3"/>
        <v>1633.33</v>
      </c>
      <c r="Y6" s="35">
        <f>IF(Y7="",NA(),Y7)</f>
        <v>84.4</v>
      </c>
      <c r="Z6" s="35">
        <f t="shared" ref="Z6:AH6" si="4">IF(Z7="",NA(),Z7)</f>
        <v>77.72</v>
      </c>
      <c r="AA6" s="35">
        <f t="shared" si="4"/>
        <v>77.58</v>
      </c>
      <c r="AB6" s="35">
        <f t="shared" si="4"/>
        <v>77.989999999999995</v>
      </c>
      <c r="AC6" s="35">
        <f t="shared" si="4"/>
        <v>101.93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314.07</v>
      </c>
      <c r="BK6" s="35">
        <f t="shared" si="7"/>
        <v>430.64</v>
      </c>
      <c r="BL6" s="35">
        <f t="shared" si="7"/>
        <v>446.63</v>
      </c>
      <c r="BM6" s="35">
        <f t="shared" si="7"/>
        <v>416.91</v>
      </c>
      <c r="BN6" s="35">
        <f t="shared" si="7"/>
        <v>392.19</v>
      </c>
      <c r="BO6" s="35">
        <f t="shared" si="7"/>
        <v>413.5</v>
      </c>
      <c r="BP6" s="34" t="str">
        <f>IF(BP7="","",IF(BP7="-","【-】","【"&amp;SUBSTITUTE(TEXT(BP7,"#,##0.00"),"-","△")&amp;"】"))</f>
        <v>【346.13】</v>
      </c>
      <c r="BQ6" s="35">
        <f>IF(BQ7="",NA(),BQ7)</f>
        <v>64.290000000000006</v>
      </c>
      <c r="BR6" s="35">
        <f t="shared" ref="BR6:BZ6" si="8">IF(BR7="",NA(),BR7)</f>
        <v>57.14</v>
      </c>
      <c r="BS6" s="35">
        <f t="shared" si="8"/>
        <v>56.13</v>
      </c>
      <c r="BT6" s="35">
        <f t="shared" si="8"/>
        <v>57.61</v>
      </c>
      <c r="BU6" s="35">
        <f t="shared" si="8"/>
        <v>85.34</v>
      </c>
      <c r="BV6" s="35">
        <f t="shared" si="8"/>
        <v>58.78</v>
      </c>
      <c r="BW6" s="35">
        <f t="shared" si="8"/>
        <v>58.53</v>
      </c>
      <c r="BX6" s="35">
        <f t="shared" si="8"/>
        <v>57.93</v>
      </c>
      <c r="BY6" s="35">
        <f t="shared" si="8"/>
        <v>57.03</v>
      </c>
      <c r="BZ6" s="35">
        <f t="shared" si="8"/>
        <v>55.84</v>
      </c>
      <c r="CA6" s="34" t="str">
        <f>IF(CA7="","",IF(CA7="-","【-】","【"&amp;SUBSTITUTE(TEXT(CA7,"#,##0.00"),"-","△")&amp;"】"))</f>
        <v>【59.83】</v>
      </c>
      <c r="CB6" s="35">
        <f>IF(CB7="",NA(),CB7)</f>
        <v>145.26</v>
      </c>
      <c r="CC6" s="35">
        <f t="shared" ref="CC6:CK6" si="9">IF(CC7="",NA(),CC7)</f>
        <v>142.24</v>
      </c>
      <c r="CD6" s="35">
        <f t="shared" si="9"/>
        <v>147.97</v>
      </c>
      <c r="CE6" s="35">
        <f t="shared" si="9"/>
        <v>150.09</v>
      </c>
      <c r="CF6" s="35">
        <f t="shared" si="9"/>
        <v>103.88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30.66</v>
      </c>
      <c r="CN6" s="35">
        <f t="shared" ref="CN6:CV6" si="10">IF(CN7="",NA(),CN7)</f>
        <v>31.39</v>
      </c>
      <c r="CO6" s="35">
        <f t="shared" si="10"/>
        <v>30.66</v>
      </c>
      <c r="CP6" s="35">
        <f t="shared" si="10"/>
        <v>29.93</v>
      </c>
      <c r="CQ6" s="35">
        <f t="shared" si="10"/>
        <v>29.2</v>
      </c>
      <c r="CR6" s="35">
        <f t="shared" si="10"/>
        <v>61.93</v>
      </c>
      <c r="CS6" s="35">
        <f t="shared" si="10"/>
        <v>58.06</v>
      </c>
      <c r="CT6" s="35">
        <f t="shared" si="10"/>
        <v>59.08</v>
      </c>
      <c r="CU6" s="35">
        <f t="shared" si="10"/>
        <v>58.25</v>
      </c>
      <c r="CV6" s="35">
        <f t="shared" si="10"/>
        <v>61.55</v>
      </c>
      <c r="CW6" s="34" t="str">
        <f>IF(CW7="","",IF(CW7="-","【-】","【"&amp;SUBSTITUTE(TEXT(CW7,"#,##0.00"),"-","△")&amp;"】"))</f>
        <v>【61.71】</v>
      </c>
      <c r="CX6" s="35">
        <f>IF(CX7="",NA(),CX7)</f>
        <v>77.06</v>
      </c>
      <c r="CY6" s="35">
        <f t="shared" ref="CY6:DG6" si="11">IF(CY7="",NA(),CY7)</f>
        <v>79.05</v>
      </c>
      <c r="CZ6" s="35">
        <f t="shared" si="11"/>
        <v>78.849999999999994</v>
      </c>
      <c r="DA6" s="35">
        <f t="shared" si="11"/>
        <v>80.39</v>
      </c>
      <c r="DB6" s="35">
        <f t="shared" si="11"/>
        <v>79.59</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442143</v>
      </c>
      <c r="D7" s="37">
        <v>47</v>
      </c>
      <c r="E7" s="37">
        <v>18</v>
      </c>
      <c r="F7" s="37">
        <v>0</v>
      </c>
      <c r="G7" s="37">
        <v>0</v>
      </c>
      <c r="H7" s="37" t="s">
        <v>110</v>
      </c>
      <c r="I7" s="37" t="s">
        <v>111</v>
      </c>
      <c r="J7" s="37" t="s">
        <v>112</v>
      </c>
      <c r="K7" s="37" t="s">
        <v>113</v>
      </c>
      <c r="L7" s="37" t="s">
        <v>114</v>
      </c>
      <c r="M7" s="37"/>
      <c r="N7" s="38" t="s">
        <v>115</v>
      </c>
      <c r="O7" s="38" t="s">
        <v>116</v>
      </c>
      <c r="P7" s="38">
        <v>0.34</v>
      </c>
      <c r="Q7" s="38">
        <v>100</v>
      </c>
      <c r="R7" s="38">
        <v>3450</v>
      </c>
      <c r="S7" s="38">
        <v>29330</v>
      </c>
      <c r="T7" s="38">
        <v>318.10000000000002</v>
      </c>
      <c r="U7" s="38">
        <v>92.2</v>
      </c>
      <c r="V7" s="38">
        <v>98</v>
      </c>
      <c r="W7" s="38">
        <v>0.06</v>
      </c>
      <c r="X7" s="38">
        <v>1633.33</v>
      </c>
      <c r="Y7" s="38">
        <v>84.4</v>
      </c>
      <c r="Z7" s="38">
        <v>77.72</v>
      </c>
      <c r="AA7" s="38">
        <v>77.58</v>
      </c>
      <c r="AB7" s="38">
        <v>77.989999999999995</v>
      </c>
      <c r="AC7" s="38">
        <v>101.93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314.07</v>
      </c>
      <c r="BK7" s="38">
        <v>430.64</v>
      </c>
      <c r="BL7" s="38">
        <v>446.63</v>
      </c>
      <c r="BM7" s="38">
        <v>416.91</v>
      </c>
      <c r="BN7" s="38">
        <v>392.19</v>
      </c>
      <c r="BO7" s="38">
        <v>413.5</v>
      </c>
      <c r="BP7" s="38">
        <v>346.13</v>
      </c>
      <c r="BQ7" s="38">
        <v>64.290000000000006</v>
      </c>
      <c r="BR7" s="38">
        <v>57.14</v>
      </c>
      <c r="BS7" s="38">
        <v>56.13</v>
      </c>
      <c r="BT7" s="38">
        <v>57.61</v>
      </c>
      <c r="BU7" s="38">
        <v>85.34</v>
      </c>
      <c r="BV7" s="38">
        <v>58.78</v>
      </c>
      <c r="BW7" s="38">
        <v>58.53</v>
      </c>
      <c r="BX7" s="38">
        <v>57.93</v>
      </c>
      <c r="BY7" s="38">
        <v>57.03</v>
      </c>
      <c r="BZ7" s="38">
        <v>55.84</v>
      </c>
      <c r="CA7" s="38">
        <v>59.83</v>
      </c>
      <c r="CB7" s="38">
        <v>145.26</v>
      </c>
      <c r="CC7" s="38">
        <v>142.24</v>
      </c>
      <c r="CD7" s="38">
        <v>147.97</v>
      </c>
      <c r="CE7" s="38">
        <v>150.09</v>
      </c>
      <c r="CF7" s="38">
        <v>103.88</v>
      </c>
      <c r="CG7" s="38">
        <v>257.02999999999997</v>
      </c>
      <c r="CH7" s="38">
        <v>266.57</v>
      </c>
      <c r="CI7" s="38">
        <v>276.93</v>
      </c>
      <c r="CJ7" s="38">
        <v>283.73</v>
      </c>
      <c r="CK7" s="38">
        <v>287.57</v>
      </c>
      <c r="CL7" s="38">
        <v>268.69</v>
      </c>
      <c r="CM7" s="38">
        <v>30.66</v>
      </c>
      <c r="CN7" s="38">
        <v>31.39</v>
      </c>
      <c r="CO7" s="38">
        <v>30.66</v>
      </c>
      <c r="CP7" s="38">
        <v>29.93</v>
      </c>
      <c r="CQ7" s="38">
        <v>29.2</v>
      </c>
      <c r="CR7" s="38">
        <v>61.93</v>
      </c>
      <c r="CS7" s="38">
        <v>58.06</v>
      </c>
      <c r="CT7" s="38">
        <v>59.08</v>
      </c>
      <c r="CU7" s="38">
        <v>58.25</v>
      </c>
      <c r="CV7" s="38">
        <v>61.55</v>
      </c>
      <c r="CW7" s="38">
        <v>61.71</v>
      </c>
      <c r="CX7" s="38">
        <v>77.06</v>
      </c>
      <c r="CY7" s="38">
        <v>79.05</v>
      </c>
      <c r="CZ7" s="38">
        <v>78.849999999999994</v>
      </c>
      <c r="DA7" s="38">
        <v>80.39</v>
      </c>
      <c r="DB7" s="38">
        <v>79.59</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2018-03-06T07:33:09Z</cp:lastPrinted>
  <dcterms:created xsi:type="dcterms:W3CDTF">2017-12-25T02:42:16Z</dcterms:created>
  <dcterms:modified xsi:type="dcterms:W3CDTF">2018-03-16T07:00:12Z</dcterms:modified>
</cp:coreProperties>
</file>