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25215" windowHeight="1065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I10" i="4"/>
  <c r="B10" i="4"/>
  <c r="BB8" i="4"/>
  <c r="AT8" i="4"/>
  <c r="AL8" i="4"/>
  <c r="P8" i="4"/>
  <c r="I8" i="4"/>
  <c r="C10" i="5" l="1"/>
  <c r="D10" i="5"/>
  <c r="E10" i="5"/>
  <c r="B10" i="5"/>
</calcChain>
</file>

<file path=xl/sharedStrings.xml><?xml version="1.0" encoding="utf-8"?>
<sst xmlns="http://schemas.openxmlformats.org/spreadsheetml/2006/main" count="320" uniqueCount="120">
  <si>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</si>
  <si>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</si>
  <si>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</si>
  <si>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</si>
  <si>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</si>
  <si>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</si>
  <si>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</si>
  <si>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</si>
  <si>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</si>
  <si>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</si>
  <si>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</si>
  <si>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</si>
  <si>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</si>
  <si>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</si>
  <si>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</si>
  <si>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</si>
  <si>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</si>
  <si>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</si>
  <si>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</si>
  <si>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</si>
  <si>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</si>
  <si>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</si>
  <si>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</si>
  <si>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</si>
  <si>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</si>
  <si>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</si>
  <si>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</si>
  <si>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</si>
  <si>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</si>
  <si>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</si>
  <si>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</si>
  <si>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</si>
  <si>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</si>
  <si>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</si>
  <si>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</si>
  <si>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</si>
  <si>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</si>
  <si>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</si>
  <si>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</si>
  <si>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</si>
  <si>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</si>
  <si>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</si>
  <si>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</si>
  <si>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</si>
  <si>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</si>
  <si>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</si>
  <si>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</si>
  <si>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</si>
  <si>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</si>
  <si>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</si>
  <si>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</si>
  <si>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</si>
  <si>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</si>
  <si>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</si>
  <si>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</si>
  <si>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</si>
  <si>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</si>
  <si>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</si>
  <si>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</si>
  <si>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</si>
  <si>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</si>
  <si>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</si>
  <si>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</si>
  <si>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</si>
  <si>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</si>
  <si>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</si>
  <si>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</si>
  <si>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</si>
  <si>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</si>
  <si>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</si>
  <si>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</si>
  <si>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</si>
  <si>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</si>
  <si>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</si>
  <si>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</si>
  <si>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</si>
  <si>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</si>
  <si>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</si>
  <si>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</si>
  <si>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</si>
  <si>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</si>
  <si>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</si>
  <si>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</si>
  <si>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</si>
  <si>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</si>
  <si>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</si>
  <si>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</si>
  <si>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</si>
  <si>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</si>
  <si>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</si>
  <si>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</si>
  <si>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</si>
  <si>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</si>
  <si>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</si>
  <si>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</si>
  <si>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</si>
  <si>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</si>
  <si>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</si>
  <si>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</si>
  <si>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</si>
  <si>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</si>
  <si>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</si>
  <si>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</si>
  <si>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</si>
  <si>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</si>
  <si>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国東市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</si>
  <si>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</si>
  <si>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</si>
  <si>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</si>
  <si>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</si>
  <si>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</si>
  <si>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</si>
  <si>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</si>
  <si>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</si>
  <si>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</si>
  <si>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</si>
  <si>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</si>
  <si>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①『有形固定資産減価償却率』・・・有形固定資産のうち償却対象資産の減価償却がどの程度進んでいるかを表す指標。類似団体平均値を下回っており、施設は比較的新しいと言えます。
②『管路経年比率』・・・法定耐用年数を超えた管路延長の割合を表す指標。類似団体平均値を下回っており、管路は比較的新しいと言えます。
③『管路更新率』・・・当該年度に更新した管路延長の割合を表す指標。類似団体平均値を下回っており、今後は計画的に更新していく必要があります。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4" eb="56">
      <t>ルイジ</t>
    </rPh>
    <rPh sb="56" eb="58">
      <t>ダンタイ</t>
    </rPh>
    <rPh sb="58" eb="61">
      <t>ヘイキンチ</t>
    </rPh>
    <rPh sb="62" eb="64">
      <t>シタマワ</t>
    </rPh>
    <rPh sb="69" eb="71">
      <t>シセツ</t>
    </rPh>
    <rPh sb="72" eb="75">
      <t>ヒカクテキ</t>
    </rPh>
    <rPh sb="75" eb="76">
      <t>アタラ</t>
    </rPh>
    <rPh sb="79" eb="80">
      <t>イ</t>
    </rPh>
    <rPh sb="87" eb="89">
      <t>カンロ</t>
    </rPh>
    <rPh sb="89" eb="91">
      <t>ケイネン</t>
    </rPh>
    <rPh sb="97" eb="99">
      <t>ホウテイ</t>
    </rPh>
    <rPh sb="99" eb="101">
      <t>タイヨウ</t>
    </rPh>
    <rPh sb="101" eb="103">
      <t>ネンスウ</t>
    </rPh>
    <rPh sb="104" eb="105">
      <t>コ</t>
    </rPh>
    <rPh sb="107" eb="109">
      <t>カンロ</t>
    </rPh>
    <rPh sb="109" eb="111">
      <t>エンチョウ</t>
    </rPh>
    <rPh sb="112" eb="114">
      <t>ワリアイ</t>
    </rPh>
    <rPh sb="115" eb="116">
      <t>アラワ</t>
    </rPh>
    <rPh sb="117" eb="119">
      <t>シヒョウ</t>
    </rPh>
    <rPh sb="135" eb="137">
      <t>カンロ</t>
    </rPh>
    <rPh sb="153" eb="155">
      <t>カンロ</t>
    </rPh>
    <rPh sb="155" eb="157">
      <t>コウシン</t>
    </rPh>
    <rPh sb="157" eb="158">
      <t>リツ</t>
    </rPh>
    <rPh sb="162" eb="164">
      <t>トウガイ</t>
    </rPh>
    <rPh sb="164" eb="166">
      <t>ネンド</t>
    </rPh>
    <rPh sb="167" eb="169">
      <t>コウシン</t>
    </rPh>
    <rPh sb="171" eb="173">
      <t>カンロ</t>
    </rPh>
    <rPh sb="173" eb="175">
      <t>エンチョウ</t>
    </rPh>
    <rPh sb="176" eb="178">
      <t>ワリアイ</t>
    </rPh>
    <rPh sb="179" eb="180">
      <t>アラワ</t>
    </rPh>
    <rPh sb="181" eb="183">
      <t>シヒョウ</t>
    </rPh>
    <rPh sb="199" eb="201">
      <t>コンゴ</t>
    </rPh>
    <rPh sb="202" eb="205">
      <t>ケイカクテキ</t>
    </rPh>
    <rPh sb="206" eb="208">
      <t>コウシン</t>
    </rPh>
    <rPh sb="212" eb="214">
      <t>ヒツヨウ</t>
    </rPh>
    <phoneticPr fontId="4"/>
  </si>
  <si>
    <t>　Ｈ28年度から国東市では、これまで11簡易水道と1給水施設で運営してきた事業を統合して上水道事業となり、公営企業会計に移行しました。
　上記の移行により、水道料金収入を主たる財源としての事業運営が必要となることから、10％値上げとした新料金を、Ｈ28年度から適用しました。
　人口減少・水道使用料減少が見込まれ、経営状況は厳しさを増していますが、老朽管の更新等、施設整備の必要もあるため、経営戦略に則りながら、中長期的な視点に立ち、事業の計画的な推進を図っていく必要があります。</t>
    <rPh sb="4" eb="5">
      <t>ネン</t>
    </rPh>
    <rPh sb="5" eb="6">
      <t>ド</t>
    </rPh>
    <rPh sb="8" eb="11">
      <t>クニサキシ</t>
    </rPh>
    <rPh sb="20" eb="22">
      <t>カンイ</t>
    </rPh>
    <rPh sb="22" eb="24">
      <t>スイドウ</t>
    </rPh>
    <rPh sb="26" eb="28">
      <t>キュウスイ</t>
    </rPh>
    <rPh sb="28" eb="30">
      <t>シセツ</t>
    </rPh>
    <rPh sb="31" eb="33">
      <t>ウンエイ</t>
    </rPh>
    <rPh sb="37" eb="39">
      <t>ジギョウ</t>
    </rPh>
    <rPh sb="40" eb="42">
      <t>トウゴウ</t>
    </rPh>
    <rPh sb="44" eb="47">
      <t>ジョウスイドウ</t>
    </rPh>
    <rPh sb="47" eb="49">
      <t>ジギョウ</t>
    </rPh>
    <rPh sb="53" eb="55">
      <t>コウエイ</t>
    </rPh>
    <rPh sb="55" eb="57">
      <t>キギョウ</t>
    </rPh>
    <rPh sb="57" eb="59">
      <t>カイケイ</t>
    </rPh>
    <rPh sb="60" eb="62">
      <t>イコウ</t>
    </rPh>
    <rPh sb="72" eb="74">
      <t>イコウ</t>
    </rPh>
    <rPh sb="78" eb="80">
      <t>スイドウ</t>
    </rPh>
    <rPh sb="80" eb="82">
      <t>リョウキン</t>
    </rPh>
    <rPh sb="82" eb="84">
      <t>シュウニュウ</t>
    </rPh>
    <rPh sb="85" eb="86">
      <t>シュ</t>
    </rPh>
    <rPh sb="88" eb="90">
      <t>ザイゲン</t>
    </rPh>
    <rPh sb="94" eb="96">
      <t>ジギョウ</t>
    </rPh>
    <rPh sb="96" eb="98">
      <t>ウンエイ</t>
    </rPh>
    <rPh sb="99" eb="101">
      <t>ヒツヨウ</t>
    </rPh>
    <rPh sb="112" eb="114">
      <t>ネア</t>
    </rPh>
    <rPh sb="118" eb="119">
      <t>シン</t>
    </rPh>
    <rPh sb="119" eb="121">
      <t>リョウキン</t>
    </rPh>
    <rPh sb="130" eb="132">
      <t>テキヨウ</t>
    </rPh>
    <rPh sb="139" eb="141">
      <t>ジンコウ</t>
    </rPh>
    <rPh sb="141" eb="143">
      <t>ゲンショウ</t>
    </rPh>
    <rPh sb="144" eb="146">
      <t>スイドウ</t>
    </rPh>
    <rPh sb="146" eb="149">
      <t>シヨウリョウ</t>
    </rPh>
    <rPh sb="149" eb="151">
      <t>ゲンショウ</t>
    </rPh>
    <rPh sb="152" eb="154">
      <t>ミコ</t>
    </rPh>
    <rPh sb="157" eb="159">
      <t>ケイエイ</t>
    </rPh>
    <rPh sb="159" eb="161">
      <t>ジョウキョウ</t>
    </rPh>
    <rPh sb="162" eb="163">
      <t>キビ</t>
    </rPh>
    <rPh sb="166" eb="167">
      <t>マ</t>
    </rPh>
    <rPh sb="174" eb="176">
      <t>ロウキュウ</t>
    </rPh>
    <rPh sb="176" eb="177">
      <t>カン</t>
    </rPh>
    <rPh sb="178" eb="180">
      <t>コウシン</t>
    </rPh>
    <rPh sb="180" eb="181">
      <t>トウ</t>
    </rPh>
    <rPh sb="182" eb="184">
      <t>シセツ</t>
    </rPh>
    <rPh sb="184" eb="186">
      <t>セイビ</t>
    </rPh>
    <rPh sb="187" eb="189">
      <t>ヒツヨウ</t>
    </rPh>
    <rPh sb="195" eb="197">
      <t>ケイエイ</t>
    </rPh>
    <rPh sb="197" eb="199">
      <t>センリャク</t>
    </rPh>
    <rPh sb="200" eb="201">
      <t>ノット</t>
    </rPh>
    <rPh sb="206" eb="207">
      <t>チュウ</t>
    </rPh>
    <rPh sb="207" eb="210">
      <t>チョウキテキ</t>
    </rPh>
    <rPh sb="211" eb="213">
      <t>シテン</t>
    </rPh>
    <rPh sb="214" eb="215">
      <t>タ</t>
    </rPh>
    <rPh sb="217" eb="219">
      <t>ジギョウ</t>
    </rPh>
    <rPh sb="220" eb="223">
      <t>ケイカクテキ</t>
    </rPh>
    <rPh sb="224" eb="226">
      <t>スイシン</t>
    </rPh>
    <rPh sb="227" eb="228">
      <t>ハカ</t>
    </rPh>
    <rPh sb="232" eb="234">
      <t>ヒツヨウ</t>
    </rPh>
    <phoneticPr fontId="4"/>
  </si>
  <si>
    <t>①『経常収支比率』・・・経常費用が経常収益でどの程度賄われているかを示す指標。100％を下回っており、今後とも経費削減と料金改定を行う必要があります。
②『累積欠損金比率』・・・営業収益に対する累積欠損金の状況を表す指標。0％を上回っており、今後とも経費削減と料金改定を行う必要があります。
③『流動比率』・・・流動負債に対する流動資産の割合で、短期債務に対する支払能力を表す指標。100％を下回っており、支払能力を高めるための経営改善を行う必要があります。
④『企業債残高対給水収益比率』・・・給水収益に対する企業債残高の割合であり、企業債残高の規模を表す指標。類似団体平均値を上回っており、企業債への依存度が高い状態にあると言えます。
⑤『料金回収率』・・・給水に係る費用が、どの程度給水収益で賄えているかを表した指標。100％を下回っており、必要な経費を給水収益で賄えていないと言えます。今後とも経費削減と料金改定を行う必要があります。
⑥『給水原価』・・・有収水量1㎥あたりについて、どれだけの費用がかかっているかを表す指標。類似団体平均値を上回っており、今後とも経費削減を行う必要があります。
⑦『施設利用率』・・・配水能力に対する配水量の割合で、施設の利用状況を判断する指標。類似団体平均値を上回っています。
⑧『有収率』・・・施設の稼働が収益につながっているかを判断する指標。類似団体平均値を下回っており、漏水が原因と考えられるため、漏水点検の取組が必要になります。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シタマワ</t>
    </rPh>
    <rPh sb="51" eb="53">
      <t>コンゴ</t>
    </rPh>
    <rPh sb="55" eb="57">
      <t>ケイヒ</t>
    </rPh>
    <rPh sb="57" eb="59">
      <t>サクゲン</t>
    </rPh>
    <rPh sb="60" eb="62">
      <t>リョウキン</t>
    </rPh>
    <rPh sb="62" eb="64">
      <t>カイテイ</t>
    </rPh>
    <rPh sb="65" eb="66">
      <t>オコナ</t>
    </rPh>
    <rPh sb="67" eb="69">
      <t>ヒツヨウ</t>
    </rPh>
    <rPh sb="78" eb="80">
      <t>ルイセキ</t>
    </rPh>
    <rPh sb="80" eb="83">
      <t>ケッソンキン</t>
    </rPh>
    <rPh sb="83" eb="85">
      <t>ヒリツ</t>
    </rPh>
    <rPh sb="89" eb="91">
      <t>エイギョウ</t>
    </rPh>
    <rPh sb="91" eb="93">
      <t>シュウエキ</t>
    </rPh>
    <rPh sb="94" eb="95">
      <t>タイ</t>
    </rPh>
    <rPh sb="97" eb="99">
      <t>ルイセキ</t>
    </rPh>
    <rPh sb="99" eb="102">
      <t>ケッソンキン</t>
    </rPh>
    <rPh sb="103" eb="105">
      <t>ジョウキョウ</t>
    </rPh>
    <rPh sb="106" eb="107">
      <t>アラワ</t>
    </rPh>
    <rPh sb="108" eb="110">
      <t>シヒョウ</t>
    </rPh>
    <rPh sb="114" eb="116">
      <t>ウワマワ</t>
    </rPh>
    <rPh sb="121" eb="123">
      <t>コンゴ</t>
    </rPh>
    <rPh sb="135" eb="136">
      <t>オコナ</t>
    </rPh>
    <rPh sb="148" eb="150">
      <t>リュウドウ</t>
    </rPh>
    <rPh sb="150" eb="152">
      <t>ヒリツ</t>
    </rPh>
    <rPh sb="156" eb="158">
      <t>リュウドウ</t>
    </rPh>
    <rPh sb="158" eb="160">
      <t>フサイ</t>
    </rPh>
    <rPh sb="161" eb="162">
      <t>タイ</t>
    </rPh>
    <rPh sb="164" eb="166">
      <t>リュウドウ</t>
    </rPh>
    <rPh sb="166" eb="168">
      <t>シサン</t>
    </rPh>
    <rPh sb="169" eb="171">
      <t>ワリアイ</t>
    </rPh>
    <rPh sb="173" eb="175">
      <t>タンキ</t>
    </rPh>
    <rPh sb="175" eb="177">
      <t>サイム</t>
    </rPh>
    <rPh sb="178" eb="179">
      <t>タイ</t>
    </rPh>
    <rPh sb="181" eb="183">
      <t>シハライ</t>
    </rPh>
    <rPh sb="183" eb="185">
      <t>ノウリョク</t>
    </rPh>
    <rPh sb="186" eb="187">
      <t>アラワ</t>
    </rPh>
    <rPh sb="188" eb="190">
      <t>シヒョウ</t>
    </rPh>
    <rPh sb="203" eb="205">
      <t>シハライ</t>
    </rPh>
    <rPh sb="205" eb="207">
      <t>ノウリョク</t>
    </rPh>
    <rPh sb="208" eb="209">
      <t>タカ</t>
    </rPh>
    <rPh sb="214" eb="216">
      <t>ケイエイ</t>
    </rPh>
    <rPh sb="216" eb="218">
      <t>カイゼン</t>
    </rPh>
    <rPh sb="219" eb="220">
      <t>オコナ</t>
    </rPh>
    <rPh sb="221" eb="223">
      <t>ヒツヨウ</t>
    </rPh>
    <rPh sb="232" eb="234">
      <t>キギョウ</t>
    </rPh>
    <rPh sb="234" eb="235">
      <t>サイ</t>
    </rPh>
    <rPh sb="235" eb="237">
      <t>ザンダカ</t>
    </rPh>
    <rPh sb="237" eb="238">
      <t>タイ</t>
    </rPh>
    <rPh sb="238" eb="240">
      <t>キュウスイ</t>
    </rPh>
    <rPh sb="240" eb="242">
      <t>シュウエキ</t>
    </rPh>
    <rPh sb="242" eb="244">
      <t>ヒリツ</t>
    </rPh>
    <rPh sb="248" eb="250">
      <t>キュウスイ</t>
    </rPh>
    <rPh sb="250" eb="252">
      <t>シュウエキ</t>
    </rPh>
    <rPh sb="253" eb="254">
      <t>タイ</t>
    </rPh>
    <rPh sb="256" eb="258">
      <t>キギョウ</t>
    </rPh>
    <rPh sb="258" eb="259">
      <t>サイ</t>
    </rPh>
    <rPh sb="259" eb="261">
      <t>ザンダカ</t>
    </rPh>
    <rPh sb="262" eb="264">
      <t>ワリアイ</t>
    </rPh>
    <rPh sb="268" eb="270">
      <t>キギョウ</t>
    </rPh>
    <rPh sb="270" eb="271">
      <t>サイ</t>
    </rPh>
    <rPh sb="271" eb="273">
      <t>ザンダカ</t>
    </rPh>
    <rPh sb="274" eb="276">
      <t>キボ</t>
    </rPh>
    <rPh sb="277" eb="278">
      <t>アラワ</t>
    </rPh>
    <rPh sb="279" eb="281">
      <t>シヒョウ</t>
    </rPh>
    <rPh sb="282" eb="284">
      <t>ルイジ</t>
    </rPh>
    <rPh sb="284" eb="286">
      <t>ダンタイ</t>
    </rPh>
    <rPh sb="286" eb="289">
      <t>ヘイキンチ</t>
    </rPh>
    <rPh sb="290" eb="292">
      <t>ウワマワ</t>
    </rPh>
    <rPh sb="297" eb="299">
      <t>キギョウ</t>
    </rPh>
    <rPh sb="299" eb="300">
      <t>サイ</t>
    </rPh>
    <rPh sb="302" eb="305">
      <t>イゾンド</t>
    </rPh>
    <rPh sb="306" eb="307">
      <t>タカ</t>
    </rPh>
    <rPh sb="308" eb="310">
      <t>ジョウタイ</t>
    </rPh>
    <rPh sb="314" eb="315">
      <t>イ</t>
    </rPh>
    <rPh sb="322" eb="324">
      <t>リョウキン</t>
    </rPh>
    <rPh sb="324" eb="326">
      <t>カイシュウ</t>
    </rPh>
    <rPh sb="326" eb="327">
      <t>リツ</t>
    </rPh>
    <rPh sb="331" eb="333">
      <t>キュウスイ</t>
    </rPh>
    <rPh sb="334" eb="335">
      <t>カカワ</t>
    </rPh>
    <rPh sb="336" eb="338">
      <t>ヒヨウ</t>
    </rPh>
    <rPh sb="342" eb="344">
      <t>テイド</t>
    </rPh>
    <rPh sb="344" eb="346">
      <t>キュウスイ</t>
    </rPh>
    <rPh sb="346" eb="348">
      <t>シュウエキ</t>
    </rPh>
    <rPh sb="349" eb="350">
      <t>マカナ</t>
    </rPh>
    <rPh sb="356" eb="357">
      <t>アラワ</t>
    </rPh>
    <rPh sb="359" eb="361">
      <t>シヒョウ</t>
    </rPh>
    <rPh sb="367" eb="369">
      <t>シタマワ</t>
    </rPh>
    <rPh sb="374" eb="376">
      <t>ヒツヨウ</t>
    </rPh>
    <rPh sb="377" eb="379">
      <t>ケイヒ</t>
    </rPh>
    <rPh sb="380" eb="382">
      <t>キュウスイ</t>
    </rPh>
    <rPh sb="382" eb="384">
      <t>シュウエキ</t>
    </rPh>
    <rPh sb="385" eb="386">
      <t>マカナ</t>
    </rPh>
    <rPh sb="392" eb="393">
      <t>イ</t>
    </rPh>
    <rPh sb="397" eb="399">
      <t>コンゴ</t>
    </rPh>
    <rPh sb="424" eb="426">
      <t>キュウスイ</t>
    </rPh>
    <rPh sb="432" eb="434">
      <t>ユウシュウ</t>
    </rPh>
    <rPh sb="434" eb="436">
      <t>スイリョウ</t>
    </rPh>
    <rPh sb="451" eb="453">
      <t>ヒヨウ</t>
    </rPh>
    <rPh sb="462" eb="463">
      <t>アラワ</t>
    </rPh>
    <rPh sb="464" eb="466">
      <t>シヒョウ</t>
    </rPh>
    <rPh sb="467" eb="469">
      <t>ルイジ</t>
    </rPh>
    <rPh sb="469" eb="471">
      <t>ダンタイ</t>
    </rPh>
    <rPh sb="471" eb="474">
      <t>ヘイキンチ</t>
    </rPh>
    <rPh sb="475" eb="477">
      <t>ウワマワ</t>
    </rPh>
    <rPh sb="482" eb="484">
      <t>コンゴ</t>
    </rPh>
    <rPh sb="486" eb="488">
      <t>ケイヒ</t>
    </rPh>
    <rPh sb="488" eb="490">
      <t>サクゲン</t>
    </rPh>
    <rPh sb="491" eb="492">
      <t>オコナ</t>
    </rPh>
    <rPh sb="493" eb="495">
      <t>ヒツヨウ</t>
    </rPh>
    <rPh sb="504" eb="506">
      <t>シセツ</t>
    </rPh>
    <rPh sb="506" eb="509">
      <t>リヨウリツ</t>
    </rPh>
    <rPh sb="513" eb="515">
      <t>ハイスイ</t>
    </rPh>
    <rPh sb="515" eb="517">
      <t>ノウリョク</t>
    </rPh>
    <rPh sb="518" eb="519">
      <t>タイ</t>
    </rPh>
    <rPh sb="521" eb="523">
      <t>ハイスイ</t>
    </rPh>
    <rPh sb="523" eb="524">
      <t>リョウ</t>
    </rPh>
    <rPh sb="525" eb="527">
      <t>ワリアイ</t>
    </rPh>
    <rPh sb="529" eb="531">
      <t>シセツ</t>
    </rPh>
    <rPh sb="532" eb="534">
      <t>リヨウ</t>
    </rPh>
    <rPh sb="534" eb="536">
      <t>ジョウキョウ</t>
    </rPh>
    <rPh sb="537" eb="539">
      <t>ハンダン</t>
    </rPh>
    <rPh sb="541" eb="543">
      <t>シヒョウ</t>
    </rPh>
    <rPh sb="563" eb="565">
      <t>ユウシュウ</t>
    </rPh>
    <rPh sb="565" eb="566">
      <t>リツ</t>
    </rPh>
    <rPh sb="570" eb="572">
      <t>シセツ</t>
    </rPh>
    <rPh sb="573" eb="575">
      <t>カドウ</t>
    </rPh>
    <rPh sb="576" eb="578">
      <t>シュウエキ</t>
    </rPh>
    <rPh sb="588" eb="590">
      <t>ハンダン</t>
    </rPh>
    <rPh sb="592" eb="594">
      <t>シヒョウ</t>
    </rPh>
    <rPh sb="603" eb="604">
      <t>シタ</t>
    </rPh>
    <rPh sb="610" eb="612">
      <t>ロウスイ</t>
    </rPh>
    <rPh sb="613" eb="615">
      <t>ゲンイン</t>
    </rPh>
    <rPh sb="616" eb="617">
      <t>カンガ</t>
    </rPh>
    <rPh sb="624" eb="626">
      <t>ロウスイ</t>
    </rPh>
    <rPh sb="626" eb="628">
      <t>テンケン</t>
    </rPh>
    <rPh sb="629" eb="631">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</si>
</sst>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6815360"/>
        <c:axId val="96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0.47</c:v>
                </c:pt>
              </c:numCache>
            </c:numRef>
          </c:val>
          <c:smooth val="0"/>
        </c:ser>
        <c:dLbls>
          <c:showLegendKey val="0"/>
          <c:showVal val="0"/>
          <c:showCatName val="0"/>
          <c:showSerName val="0"/>
          <c:showPercent val="0"/>
          <c:showBubbleSize val="0"/>
        </c:dLbls>
        <c:marker val="1"/>
        <c:smooth val="0"/>
        <c:axId val="96815360"/>
        <c:axId val="96829824"/>
      </c:lineChart>
      <c:dateAx>
        <c:axId val="96815360"/>
        <c:scaling>
          <c:orientation val="minMax"/>
        </c:scaling>
        <c:delete val="1"/>
        <c:axPos val="b"/>
        <c:numFmt formatCode="ge" sourceLinked="1"/>
        <c:majorTickMark val="none"/>
        <c:minorTickMark val="none"/>
        <c:tickLblPos val="none"/>
        <c:crossAx val="96829824"/>
        <c:crosses val="autoZero"/>
        <c:auto val="1"/>
        <c:lblOffset val="100"/>
        <c:baseTimeUnit val="years"/>
      </c:dateAx>
      <c:valAx>
        <c:axId val="968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68.819999999999993</c:v>
                </c:pt>
              </c:numCache>
            </c:numRef>
          </c:val>
        </c:ser>
        <c:dLbls>
          <c:showLegendKey val="0"/>
          <c:showVal val="0"/>
          <c:showCatName val="0"/>
          <c:showSerName val="0"/>
          <c:showPercent val="0"/>
          <c:showBubbleSize val="0"/>
        </c:dLbls>
        <c:gapWidth val="150"/>
        <c:axId val="100313728"/>
        <c:axId val="100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54.24</c:v>
                </c:pt>
              </c:numCache>
            </c:numRef>
          </c:val>
          <c:smooth val="0"/>
        </c:ser>
        <c:dLbls>
          <c:showLegendKey val="0"/>
          <c:showVal val="0"/>
          <c:showCatName val="0"/>
          <c:showSerName val="0"/>
          <c:showPercent val="0"/>
          <c:showBubbleSize val="0"/>
        </c:dLbls>
        <c:marker val="1"/>
        <c:smooth val="0"/>
        <c:axId val="100313728"/>
        <c:axId val="100324096"/>
      </c:lineChart>
      <c:dateAx>
        <c:axId val="100313728"/>
        <c:scaling>
          <c:orientation val="minMax"/>
        </c:scaling>
        <c:delete val="1"/>
        <c:axPos val="b"/>
        <c:numFmt formatCode="ge" sourceLinked="1"/>
        <c:majorTickMark val="none"/>
        <c:minorTickMark val="none"/>
        <c:tickLblPos val="none"/>
        <c:crossAx val="100324096"/>
        <c:crosses val="autoZero"/>
        <c:auto val="1"/>
        <c:lblOffset val="100"/>
        <c:baseTimeUnit val="years"/>
      </c:dateAx>
      <c:valAx>
        <c:axId val="100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77.52</c:v>
                </c:pt>
              </c:numCache>
            </c:numRef>
          </c:val>
        </c:ser>
        <c:dLbls>
          <c:showLegendKey val="0"/>
          <c:showVal val="0"/>
          <c:showCatName val="0"/>
          <c:showSerName val="0"/>
          <c:showPercent val="0"/>
          <c:showBubbleSize val="0"/>
        </c:dLbls>
        <c:gapWidth val="150"/>
        <c:axId val="100436224"/>
        <c:axId val="100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81.680000000000007</c:v>
                </c:pt>
              </c:numCache>
            </c:numRef>
          </c:val>
          <c:smooth val="0"/>
        </c:ser>
        <c:dLbls>
          <c:showLegendKey val="0"/>
          <c:showVal val="0"/>
          <c:showCatName val="0"/>
          <c:showSerName val="0"/>
          <c:showPercent val="0"/>
          <c:showBubbleSize val="0"/>
        </c:dLbls>
        <c:marker val="1"/>
        <c:smooth val="0"/>
        <c:axId val="100436224"/>
        <c:axId val="100442496"/>
      </c:lineChart>
      <c:dateAx>
        <c:axId val="100436224"/>
        <c:scaling>
          <c:orientation val="minMax"/>
        </c:scaling>
        <c:delete val="1"/>
        <c:axPos val="b"/>
        <c:numFmt formatCode="ge" sourceLinked="1"/>
        <c:majorTickMark val="none"/>
        <c:minorTickMark val="none"/>
        <c:tickLblPos val="none"/>
        <c:crossAx val="100442496"/>
        <c:crosses val="autoZero"/>
        <c:auto val="1"/>
        <c:lblOffset val="100"/>
        <c:baseTimeUnit val="years"/>
      </c:dateAx>
      <c:valAx>
        <c:axId val="100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91.11</c:v>
                </c:pt>
              </c:numCache>
            </c:numRef>
          </c:val>
        </c:ser>
        <c:dLbls>
          <c:showLegendKey val="0"/>
          <c:showVal val="0"/>
          <c:showCatName val="0"/>
          <c:showSerName val="0"/>
          <c:showPercent val="0"/>
          <c:showBubbleSize val="0"/>
        </c:dLbls>
        <c:gapWidth val="150"/>
        <c:axId val="96860032"/>
        <c:axId val="988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111.34</c:v>
                </c:pt>
              </c:numCache>
            </c:numRef>
          </c:val>
          <c:smooth val="0"/>
        </c:ser>
        <c:dLbls>
          <c:showLegendKey val="0"/>
          <c:showVal val="0"/>
          <c:showCatName val="0"/>
          <c:showSerName val="0"/>
          <c:showPercent val="0"/>
          <c:showBubbleSize val="0"/>
        </c:dLbls>
        <c:marker val="1"/>
        <c:smooth val="0"/>
        <c:axId val="96860032"/>
        <c:axId val="98897920"/>
      </c:lineChart>
      <c:dateAx>
        <c:axId val="96860032"/>
        <c:scaling>
          <c:orientation val="minMax"/>
        </c:scaling>
        <c:delete val="1"/>
        <c:axPos val="b"/>
        <c:numFmt formatCode="ge" sourceLinked="1"/>
        <c:majorTickMark val="none"/>
        <c:minorTickMark val="none"/>
        <c:tickLblPos val="none"/>
        <c:crossAx val="98897920"/>
        <c:crosses val="autoZero"/>
        <c:auto val="1"/>
        <c:lblOffset val="100"/>
        <c:baseTimeUnit val="years"/>
      </c:dateAx>
      <c:valAx>
        <c:axId val="9889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6.14</c:v>
                </c:pt>
              </c:numCache>
            </c:numRef>
          </c:val>
        </c:ser>
        <c:dLbls>
          <c:showLegendKey val="0"/>
          <c:showVal val="0"/>
          <c:showCatName val="0"/>
          <c:showSerName val="0"/>
          <c:showPercent val="0"/>
          <c:showBubbleSize val="0"/>
        </c:dLbls>
        <c:gapWidth val="150"/>
        <c:axId val="98928128"/>
        <c:axId val="9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48.14</c:v>
                </c:pt>
              </c:numCache>
            </c:numRef>
          </c:val>
          <c:smooth val="0"/>
        </c:ser>
        <c:dLbls>
          <c:showLegendKey val="0"/>
          <c:showVal val="0"/>
          <c:showCatName val="0"/>
          <c:showSerName val="0"/>
          <c:showPercent val="0"/>
          <c:showBubbleSize val="0"/>
        </c:dLbls>
        <c:marker val="1"/>
        <c:smooth val="0"/>
        <c:axId val="98928128"/>
        <c:axId val="98930048"/>
      </c:lineChart>
      <c:dateAx>
        <c:axId val="98928128"/>
        <c:scaling>
          <c:orientation val="minMax"/>
        </c:scaling>
        <c:delete val="1"/>
        <c:axPos val="b"/>
        <c:numFmt formatCode="ge" sourceLinked="1"/>
        <c:majorTickMark val="none"/>
        <c:minorTickMark val="none"/>
        <c:tickLblPos val="none"/>
        <c:crossAx val="98930048"/>
        <c:crosses val="autoZero"/>
        <c:auto val="1"/>
        <c:lblOffset val="100"/>
        <c:baseTimeUnit val="years"/>
      </c:dateAx>
      <c:valAx>
        <c:axId val="9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5.83</c:v>
                </c:pt>
              </c:numCache>
            </c:numRef>
          </c:val>
        </c:ser>
        <c:dLbls>
          <c:showLegendKey val="0"/>
          <c:showVal val="0"/>
          <c:showCatName val="0"/>
          <c:showSerName val="0"/>
          <c:showPercent val="0"/>
          <c:showBubbleSize val="0"/>
        </c:dLbls>
        <c:gapWidth val="150"/>
        <c:axId val="100357248"/>
        <c:axId val="1003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11.13</c:v>
                </c:pt>
              </c:numCache>
            </c:numRef>
          </c:val>
          <c:smooth val="0"/>
        </c:ser>
        <c:dLbls>
          <c:showLegendKey val="0"/>
          <c:showVal val="0"/>
          <c:showCatName val="0"/>
          <c:showSerName val="0"/>
          <c:showPercent val="0"/>
          <c:showBubbleSize val="0"/>
        </c:dLbls>
        <c:marker val="1"/>
        <c:smooth val="0"/>
        <c:axId val="100357248"/>
        <c:axId val="100359168"/>
      </c:lineChart>
      <c:dateAx>
        <c:axId val="100357248"/>
        <c:scaling>
          <c:orientation val="minMax"/>
        </c:scaling>
        <c:delete val="1"/>
        <c:axPos val="b"/>
        <c:numFmt formatCode="ge" sourceLinked="1"/>
        <c:majorTickMark val="none"/>
        <c:minorTickMark val="none"/>
        <c:tickLblPos val="none"/>
        <c:crossAx val="100359168"/>
        <c:crosses val="autoZero"/>
        <c:auto val="1"/>
        <c:lblOffset val="100"/>
        <c:baseTimeUnit val="years"/>
      </c:dateAx>
      <c:valAx>
        <c:axId val="1003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15.05</c:v>
                </c:pt>
              </c:numCache>
            </c:numRef>
          </c:val>
        </c:ser>
        <c:dLbls>
          <c:showLegendKey val="0"/>
          <c:showVal val="0"/>
          <c:showCatName val="0"/>
          <c:showSerName val="0"/>
          <c:showPercent val="0"/>
          <c:showBubbleSize val="0"/>
        </c:dLbls>
        <c:gapWidth val="150"/>
        <c:axId val="100398208"/>
        <c:axId val="100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10.130000000000001</c:v>
                </c:pt>
              </c:numCache>
            </c:numRef>
          </c:val>
          <c:smooth val="0"/>
        </c:ser>
        <c:dLbls>
          <c:showLegendKey val="0"/>
          <c:showVal val="0"/>
          <c:showCatName val="0"/>
          <c:showSerName val="0"/>
          <c:showPercent val="0"/>
          <c:showBubbleSize val="0"/>
        </c:dLbls>
        <c:marker val="1"/>
        <c:smooth val="0"/>
        <c:axId val="100398208"/>
        <c:axId val="100400128"/>
      </c:lineChart>
      <c:dateAx>
        <c:axId val="100398208"/>
        <c:scaling>
          <c:orientation val="minMax"/>
        </c:scaling>
        <c:delete val="1"/>
        <c:axPos val="b"/>
        <c:numFmt formatCode="ge" sourceLinked="1"/>
        <c:majorTickMark val="none"/>
        <c:minorTickMark val="none"/>
        <c:tickLblPos val="none"/>
        <c:crossAx val="100400128"/>
        <c:crosses val="autoZero"/>
        <c:auto val="1"/>
        <c:lblOffset val="100"/>
        <c:baseTimeUnit val="years"/>
      </c:dateAx>
      <c:valAx>
        <c:axId val="10040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45.47</c:v>
                </c:pt>
              </c:numCache>
            </c:numRef>
          </c:val>
        </c:ser>
        <c:dLbls>
          <c:showLegendKey val="0"/>
          <c:showVal val="0"/>
          <c:showCatName val="0"/>
          <c:showSerName val="0"/>
          <c:showPercent val="0"/>
          <c:showBubbleSize val="0"/>
        </c:dLbls>
        <c:gapWidth val="150"/>
        <c:axId val="100108544"/>
        <c:axId val="100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388.67</c:v>
                </c:pt>
              </c:numCache>
            </c:numRef>
          </c:val>
          <c:smooth val="0"/>
        </c:ser>
        <c:dLbls>
          <c:showLegendKey val="0"/>
          <c:showVal val="0"/>
          <c:showCatName val="0"/>
          <c:showSerName val="0"/>
          <c:showPercent val="0"/>
          <c:showBubbleSize val="0"/>
        </c:dLbls>
        <c:marker val="1"/>
        <c:smooth val="0"/>
        <c:axId val="100108544"/>
        <c:axId val="100114816"/>
      </c:lineChart>
      <c:dateAx>
        <c:axId val="100108544"/>
        <c:scaling>
          <c:orientation val="minMax"/>
        </c:scaling>
        <c:delete val="1"/>
        <c:axPos val="b"/>
        <c:numFmt formatCode="ge" sourceLinked="1"/>
        <c:majorTickMark val="none"/>
        <c:minorTickMark val="none"/>
        <c:tickLblPos val="none"/>
        <c:crossAx val="100114816"/>
        <c:crosses val="autoZero"/>
        <c:auto val="1"/>
        <c:lblOffset val="100"/>
        <c:baseTimeUnit val="years"/>
      </c:dateAx>
      <c:valAx>
        <c:axId val="100114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659.83</c:v>
                </c:pt>
              </c:numCache>
            </c:numRef>
          </c:val>
        </c:ser>
        <c:dLbls>
          <c:showLegendKey val="0"/>
          <c:showVal val="0"/>
          <c:showCatName val="0"/>
          <c:showSerName val="0"/>
          <c:showPercent val="0"/>
          <c:showBubbleSize val="0"/>
        </c:dLbls>
        <c:gapWidth val="150"/>
        <c:axId val="100147584"/>
        <c:axId val="100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422.5</c:v>
                </c:pt>
              </c:numCache>
            </c:numRef>
          </c:val>
          <c:smooth val="0"/>
        </c:ser>
        <c:dLbls>
          <c:showLegendKey val="0"/>
          <c:showVal val="0"/>
          <c:showCatName val="0"/>
          <c:showSerName val="0"/>
          <c:showPercent val="0"/>
          <c:showBubbleSize val="0"/>
        </c:dLbls>
        <c:marker val="1"/>
        <c:smooth val="0"/>
        <c:axId val="100147584"/>
        <c:axId val="100149504"/>
      </c:lineChart>
      <c:dateAx>
        <c:axId val="100147584"/>
        <c:scaling>
          <c:orientation val="minMax"/>
        </c:scaling>
        <c:delete val="1"/>
        <c:axPos val="b"/>
        <c:numFmt formatCode="ge" sourceLinked="1"/>
        <c:majorTickMark val="none"/>
        <c:minorTickMark val="none"/>
        <c:tickLblPos val="none"/>
        <c:crossAx val="100149504"/>
        <c:crosses val="autoZero"/>
        <c:auto val="1"/>
        <c:lblOffset val="100"/>
        <c:baseTimeUnit val="years"/>
      </c:dateAx>
      <c:valAx>
        <c:axId val="1001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76.17</c:v>
                </c:pt>
              </c:numCache>
            </c:numRef>
          </c:val>
        </c:ser>
        <c:dLbls>
          <c:showLegendKey val="0"/>
          <c:showVal val="0"/>
          <c:showCatName val="0"/>
          <c:showSerName val="0"/>
          <c:showPercent val="0"/>
          <c:showBubbleSize val="0"/>
        </c:dLbls>
        <c:gapWidth val="150"/>
        <c:axId val="100175872"/>
        <c:axId val="1001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101.64</c:v>
                </c:pt>
              </c:numCache>
            </c:numRef>
          </c:val>
          <c:smooth val="0"/>
        </c:ser>
        <c:dLbls>
          <c:showLegendKey val="0"/>
          <c:showVal val="0"/>
          <c:showCatName val="0"/>
          <c:showSerName val="0"/>
          <c:showPercent val="0"/>
          <c:showBubbleSize val="0"/>
        </c:dLbls>
        <c:marker val="1"/>
        <c:smooth val="0"/>
        <c:axId val="100175872"/>
        <c:axId val="100177792"/>
      </c:lineChart>
      <c:dateAx>
        <c:axId val="100175872"/>
        <c:scaling>
          <c:orientation val="minMax"/>
        </c:scaling>
        <c:delete val="1"/>
        <c:axPos val="b"/>
        <c:numFmt formatCode="ge" sourceLinked="1"/>
        <c:majorTickMark val="none"/>
        <c:minorTickMark val="none"/>
        <c:tickLblPos val="none"/>
        <c:crossAx val="100177792"/>
        <c:crosses val="autoZero"/>
        <c:auto val="1"/>
        <c:lblOffset val="100"/>
        <c:baseTimeUnit val="years"/>
      </c:dateAx>
      <c:valAx>
        <c:axId val="1001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203.72</c:v>
                </c:pt>
              </c:numCache>
            </c:numRef>
          </c:val>
        </c:ser>
        <c:dLbls>
          <c:showLegendKey val="0"/>
          <c:showVal val="0"/>
          <c:showCatName val="0"/>
          <c:showSerName val="0"/>
          <c:showPercent val="0"/>
          <c:showBubbleSize val="0"/>
        </c:dLbls>
        <c:gapWidth val="150"/>
        <c:axId val="100289536"/>
        <c:axId val="100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179.16</c:v>
                </c:pt>
              </c:numCache>
            </c:numRef>
          </c:val>
          <c:smooth val="0"/>
        </c:ser>
        <c:dLbls>
          <c:showLegendKey val="0"/>
          <c:showVal val="0"/>
          <c:showCatName val="0"/>
          <c:showSerName val="0"/>
          <c:showPercent val="0"/>
          <c:showBubbleSize val="0"/>
        </c:dLbls>
        <c:marker val="1"/>
        <c:smooth val="0"/>
        <c:axId val="100289536"/>
        <c:axId val="100291712"/>
      </c:lineChart>
      <c:dateAx>
        <c:axId val="100289536"/>
        <c:scaling>
          <c:orientation val="minMax"/>
        </c:scaling>
        <c:delete val="1"/>
        <c:axPos val="b"/>
        <c:numFmt formatCode="ge" sourceLinked="1"/>
        <c:majorTickMark val="none"/>
        <c:minorTickMark val="none"/>
        <c:tickLblPos val="none"/>
        <c:crossAx val="100291712"/>
        <c:crosses val="autoZero"/>
        <c:auto val="1"/>
        <c:lblOffset val="100"/>
        <c:baseTimeUnit val="years"/>
      </c:dateAx>
      <c:valAx>
        <c:axId val="100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国東市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29330</v>
      </c>
      <c r="AM8" s="61"/>
      <c r="AN8" s="61"/>
      <c r="AO8" s="61"/>
      <c r="AP8" s="61"/>
      <c r="AQ8" s="61"/>
      <c r="AR8" s="61"/>
      <c r="AS8" s="61"/>
      <c r="AT8" s="51">
        <f>データ!$S$6</f>
        <v>318.10000000000002</v>
      </c>
      <c r="AU8" s="52"/>
      <c r="AV8" s="52"/>
      <c r="AW8" s="52"/>
      <c r="AX8" s="52"/>
      <c r="AY8" s="52"/>
      <c r="AZ8" s="52"/>
      <c r="BA8" s="52"/>
      <c r="BB8" s="53">
        <f>データ!$T$6</f>
        <v>92.2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50.09</v>
      </c>
      <c r="J10" s="52"/>
      <c r="K10" s="52"/>
      <c r="L10" s="52"/>
      <c r="M10" s="52"/>
      <c r="N10" s="52"/>
      <c r="O10" s="64"/>
      <c r="P10" s="53">
        <f>データ!$P$6</f>
        <v>50.07</v>
      </c>
      <c r="Q10" s="53"/>
      <c r="R10" s="53"/>
      <c r="S10" s="53"/>
      <c r="T10" s="53"/>
      <c r="U10" s="53"/>
      <c r="V10" s="53"/>
      <c r="W10" s="61">
        <f>データ!$Q$6</f>
        <v>3130</v>
      </c>
      <c r="X10" s="61"/>
      <c r="Y10" s="61"/>
      <c r="Z10" s="61"/>
      <c r="AA10" s="61"/>
      <c r="AB10" s="61"/>
      <c r="AC10" s="61"/>
      <c r="AD10" s="2"/>
      <c r="AE10" s="2"/>
      <c r="AF10" s="2"/>
      <c r="AG10" s="2"/>
      <c r="AH10" s="5"/>
      <c r="AI10" s="5"/>
      <c r="AJ10" s="5"/>
      <c r="AK10" s="5"/>
      <c r="AL10" s="61">
        <f>データ!$U$6</f>
        <v>14568</v>
      </c>
      <c r="AM10" s="61"/>
      <c r="AN10" s="61"/>
      <c r="AO10" s="61"/>
      <c r="AP10" s="61"/>
      <c r="AQ10" s="61"/>
      <c r="AR10" s="61"/>
      <c r="AS10" s="61"/>
      <c r="AT10" s="51">
        <f>データ!$V$6</f>
        <v>26.53</v>
      </c>
      <c r="AU10" s="52"/>
      <c r="AV10" s="52"/>
      <c r="AW10" s="52"/>
      <c r="AX10" s="52"/>
      <c r="AY10" s="52"/>
      <c r="AZ10" s="52"/>
      <c r="BA10" s="52"/>
      <c r="BB10" s="53">
        <f>データ!$W$6</f>
        <v>549.11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ht="15" customHeight="1"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442143</v>
      </c>
      <c r="D6" s="34">
        <f t="shared" si="3"/>
        <v>46</v>
      </c>
      <c r="E6" s="34">
        <f t="shared" si="3"/>
        <v>1</v>
      </c>
      <c r="F6" s="34">
        <f t="shared" si="3"/>
        <v>0</v>
      </c>
      <c r="G6" s="34">
        <f t="shared" si="3"/>
        <v>1</v>
      </c>
      <c r="H6" s="34" t="str">
        <f t="shared" si="3"/>
        <v>大分県　国東市</v>
      </c>
      <c r="I6" s="34" t="str">
        <f t="shared" si="3"/>
        <v>法適用</v>
      </c>
      <c r="J6" s="34" t="str">
        <f t="shared" si="3"/>
        <v>水道事業</v>
      </c>
      <c r="K6" s="34" t="str">
        <f t="shared" si="3"/>
        <v>末端給水事業</v>
      </c>
      <c r="L6" s="34" t="str">
        <f t="shared" si="3"/>
        <v>A7</v>
      </c>
      <c r="M6" s="34">
        <f t="shared" si="3"/>
        <v>0</v>
      </c>
      <c r="N6" s="35" t="str">
        <f t="shared" si="3"/>
        <v>-</v>
      </c>
      <c r="O6" s="35">
        <f t="shared" si="3"/>
        <v>50.09</v>
      </c>
      <c r="P6" s="35">
        <f t="shared" si="3"/>
        <v>50.07</v>
      </c>
      <c r="Q6" s="35">
        <f t="shared" si="3"/>
        <v>3130</v>
      </c>
      <c r="R6" s="35">
        <f t="shared" si="3"/>
        <v>29330</v>
      </c>
      <c r="S6" s="35">
        <f t="shared" si="3"/>
        <v>318.10000000000002</v>
      </c>
      <c r="T6" s="35">
        <f t="shared" si="3"/>
        <v>92.2</v>
      </c>
      <c r="U6" s="35">
        <f t="shared" si="3"/>
        <v>14568</v>
      </c>
      <c r="V6" s="35">
        <f t="shared" si="3"/>
        <v>26.53</v>
      </c>
      <c r="W6" s="35">
        <f t="shared" si="3"/>
        <v>549.11</v>
      </c>
      <c r="X6" s="36" t="str">
        <f>IF(X7="",NA(),X7)</f>
        <v>-</v>
      </c>
      <c r="Y6" s="36" t="str">
        <f t="shared" ref="Y6:AG6" si="4">IF(Y7="",NA(),Y7)</f>
        <v>-</v>
      </c>
      <c r="Z6" s="36" t="str">
        <f t="shared" si="4"/>
        <v>-</v>
      </c>
      <c r="AA6" s="36" t="str">
        <f t="shared" si="4"/>
        <v>-</v>
      </c>
      <c r="AB6" s="36">
        <f t="shared" si="4"/>
        <v>91.11</v>
      </c>
      <c r="AC6" s="36" t="str">
        <f t="shared" si="4"/>
        <v>-</v>
      </c>
      <c r="AD6" s="36" t="str">
        <f t="shared" si="4"/>
        <v>-</v>
      </c>
      <c r="AE6" s="36" t="str">
        <f t="shared" si="4"/>
        <v>-</v>
      </c>
      <c r="AF6" s="36" t="str">
        <f t="shared" si="4"/>
        <v>-</v>
      </c>
      <c r="AG6" s="36">
        <f t="shared" si="4"/>
        <v>111.34</v>
      </c>
      <c r="AH6" s="35" t="str">
        <f>IF(AH7="","",IF(AH7="-","【-】","【"&amp;SUBSTITUTE(TEXT(AH7,"#,##0.00"),"-","△")&amp;"】"))</f>
        <v>【114.35】</v>
      </c>
      <c r="AI6" s="36" t="str">
        <f>IF(AI7="",NA(),AI7)</f>
        <v>-</v>
      </c>
      <c r="AJ6" s="36" t="str">
        <f t="shared" ref="AJ6:AR6" si="5">IF(AJ7="",NA(),AJ7)</f>
        <v>-</v>
      </c>
      <c r="AK6" s="36" t="str">
        <f t="shared" si="5"/>
        <v>-</v>
      </c>
      <c r="AL6" s="36" t="str">
        <f t="shared" si="5"/>
        <v>-</v>
      </c>
      <c r="AM6" s="36">
        <f t="shared" si="5"/>
        <v>15.05</v>
      </c>
      <c r="AN6" s="36" t="str">
        <f t="shared" si="5"/>
        <v>-</v>
      </c>
      <c r="AO6" s="36" t="str">
        <f t="shared" si="5"/>
        <v>-</v>
      </c>
      <c r="AP6" s="36" t="str">
        <f t="shared" si="5"/>
        <v>-</v>
      </c>
      <c r="AQ6" s="36" t="str">
        <f t="shared" si="5"/>
        <v>-</v>
      </c>
      <c r="AR6" s="36">
        <f t="shared" si="5"/>
        <v>10.130000000000001</v>
      </c>
      <c r="AS6" s="35" t="str">
        <f>IF(AS7="","",IF(AS7="-","【-】","【"&amp;SUBSTITUTE(TEXT(AS7,"#,##0.00"),"-","△")&amp;"】"))</f>
        <v>【0.79】</v>
      </c>
      <c r="AT6" s="36" t="str">
        <f>IF(AT7="",NA(),AT7)</f>
        <v>-</v>
      </c>
      <c r="AU6" s="36" t="str">
        <f t="shared" ref="AU6:BC6" si="6">IF(AU7="",NA(),AU7)</f>
        <v>-</v>
      </c>
      <c r="AV6" s="36" t="str">
        <f t="shared" si="6"/>
        <v>-</v>
      </c>
      <c r="AW6" s="36" t="str">
        <f t="shared" si="6"/>
        <v>-</v>
      </c>
      <c r="AX6" s="36">
        <f t="shared" si="6"/>
        <v>45.47</v>
      </c>
      <c r="AY6" s="36" t="str">
        <f t="shared" si="6"/>
        <v>-</v>
      </c>
      <c r="AZ6" s="36" t="str">
        <f t="shared" si="6"/>
        <v>-</v>
      </c>
      <c r="BA6" s="36" t="str">
        <f t="shared" si="6"/>
        <v>-</v>
      </c>
      <c r="BB6" s="36" t="str">
        <f t="shared" si="6"/>
        <v>-</v>
      </c>
      <c r="BC6" s="36">
        <f t="shared" si="6"/>
        <v>388.67</v>
      </c>
      <c r="BD6" s="35" t="str">
        <f>IF(BD7="","",IF(BD7="-","【-】","【"&amp;SUBSTITUTE(TEXT(BD7,"#,##0.00"),"-","△")&amp;"】"))</f>
        <v>【262.87】</v>
      </c>
      <c r="BE6" s="36" t="str">
        <f>IF(BE7="",NA(),BE7)</f>
        <v>-</v>
      </c>
      <c r="BF6" s="36" t="str">
        <f t="shared" ref="BF6:BN6" si="7">IF(BF7="",NA(),BF7)</f>
        <v>-</v>
      </c>
      <c r="BG6" s="36" t="str">
        <f t="shared" si="7"/>
        <v>-</v>
      </c>
      <c r="BH6" s="36" t="str">
        <f t="shared" si="7"/>
        <v>-</v>
      </c>
      <c r="BI6" s="36">
        <f t="shared" si="7"/>
        <v>659.83</v>
      </c>
      <c r="BJ6" s="36" t="str">
        <f t="shared" si="7"/>
        <v>-</v>
      </c>
      <c r="BK6" s="36" t="str">
        <f t="shared" si="7"/>
        <v>-</v>
      </c>
      <c r="BL6" s="36" t="str">
        <f t="shared" si="7"/>
        <v>-</v>
      </c>
      <c r="BM6" s="36" t="str">
        <f t="shared" si="7"/>
        <v>-</v>
      </c>
      <c r="BN6" s="36">
        <f t="shared" si="7"/>
        <v>422.5</v>
      </c>
      <c r="BO6" s="35" t="str">
        <f>IF(BO7="","",IF(BO7="-","【-】","【"&amp;SUBSTITUTE(TEXT(BO7,"#,##0.00"),"-","△")&amp;"】"))</f>
        <v>【270.87】</v>
      </c>
      <c r="BP6" s="36" t="str">
        <f>IF(BP7="",NA(),BP7)</f>
        <v>-</v>
      </c>
      <c r="BQ6" s="36" t="str">
        <f t="shared" ref="BQ6:BY6" si="8">IF(BQ7="",NA(),BQ7)</f>
        <v>-</v>
      </c>
      <c r="BR6" s="36" t="str">
        <f t="shared" si="8"/>
        <v>-</v>
      </c>
      <c r="BS6" s="36" t="str">
        <f t="shared" si="8"/>
        <v>-</v>
      </c>
      <c r="BT6" s="36">
        <f t="shared" si="8"/>
        <v>76.17</v>
      </c>
      <c r="BU6" s="36" t="str">
        <f t="shared" si="8"/>
        <v>-</v>
      </c>
      <c r="BV6" s="36" t="str">
        <f t="shared" si="8"/>
        <v>-</v>
      </c>
      <c r="BW6" s="36" t="str">
        <f t="shared" si="8"/>
        <v>-</v>
      </c>
      <c r="BX6" s="36" t="str">
        <f t="shared" si="8"/>
        <v>-</v>
      </c>
      <c r="BY6" s="36">
        <f t="shared" si="8"/>
        <v>101.64</v>
      </c>
      <c r="BZ6" s="35" t="str">
        <f>IF(BZ7="","",IF(BZ7="-","【-】","【"&amp;SUBSTITUTE(TEXT(BZ7,"#,##0.00"),"-","△")&amp;"】"))</f>
        <v>【105.59】</v>
      </c>
      <c r="CA6" s="36" t="str">
        <f>IF(CA7="",NA(),CA7)</f>
        <v>-</v>
      </c>
      <c r="CB6" s="36" t="str">
        <f t="shared" ref="CB6:CJ6" si="9">IF(CB7="",NA(),CB7)</f>
        <v>-</v>
      </c>
      <c r="CC6" s="36" t="str">
        <f t="shared" si="9"/>
        <v>-</v>
      </c>
      <c r="CD6" s="36" t="str">
        <f t="shared" si="9"/>
        <v>-</v>
      </c>
      <c r="CE6" s="36">
        <f t="shared" si="9"/>
        <v>203.72</v>
      </c>
      <c r="CF6" s="36" t="str">
        <f t="shared" si="9"/>
        <v>-</v>
      </c>
      <c r="CG6" s="36" t="str">
        <f t="shared" si="9"/>
        <v>-</v>
      </c>
      <c r="CH6" s="36" t="str">
        <f t="shared" si="9"/>
        <v>-</v>
      </c>
      <c r="CI6" s="36" t="str">
        <f t="shared" si="9"/>
        <v>-</v>
      </c>
      <c r="CJ6" s="36">
        <f t="shared" si="9"/>
        <v>179.16</v>
      </c>
      <c r="CK6" s="35" t="str">
        <f>IF(CK7="","",IF(CK7="-","【-】","【"&amp;SUBSTITUTE(TEXT(CK7,"#,##0.00"),"-","△")&amp;"】"))</f>
        <v>【163.27】</v>
      </c>
      <c r="CL6" s="36" t="str">
        <f>IF(CL7="",NA(),CL7)</f>
        <v>-</v>
      </c>
      <c r="CM6" s="36" t="str">
        <f t="shared" ref="CM6:CU6" si="10">IF(CM7="",NA(),CM7)</f>
        <v>-</v>
      </c>
      <c r="CN6" s="36" t="str">
        <f t="shared" si="10"/>
        <v>-</v>
      </c>
      <c r="CO6" s="36" t="str">
        <f t="shared" si="10"/>
        <v>-</v>
      </c>
      <c r="CP6" s="36">
        <f t="shared" si="10"/>
        <v>68.819999999999993</v>
      </c>
      <c r="CQ6" s="36" t="str">
        <f t="shared" si="10"/>
        <v>-</v>
      </c>
      <c r="CR6" s="36" t="str">
        <f t="shared" si="10"/>
        <v>-</v>
      </c>
      <c r="CS6" s="36" t="str">
        <f t="shared" si="10"/>
        <v>-</v>
      </c>
      <c r="CT6" s="36" t="str">
        <f t="shared" si="10"/>
        <v>-</v>
      </c>
      <c r="CU6" s="36">
        <f t="shared" si="10"/>
        <v>54.24</v>
      </c>
      <c r="CV6" s="35" t="str">
        <f>IF(CV7="","",IF(CV7="-","【-】","【"&amp;SUBSTITUTE(TEXT(CV7,"#,##0.00"),"-","△")&amp;"】"))</f>
        <v>【59.94】</v>
      </c>
      <c r="CW6" s="36" t="str">
        <f>IF(CW7="",NA(),CW7)</f>
        <v>-</v>
      </c>
      <c r="CX6" s="36" t="str">
        <f t="shared" ref="CX6:DF6" si="11">IF(CX7="",NA(),CX7)</f>
        <v>-</v>
      </c>
      <c r="CY6" s="36" t="str">
        <f t="shared" si="11"/>
        <v>-</v>
      </c>
      <c r="CZ6" s="36" t="str">
        <f t="shared" si="11"/>
        <v>-</v>
      </c>
      <c r="DA6" s="36">
        <f t="shared" si="11"/>
        <v>77.52</v>
      </c>
      <c r="DB6" s="36" t="str">
        <f t="shared" si="11"/>
        <v>-</v>
      </c>
      <c r="DC6" s="36" t="str">
        <f t="shared" si="11"/>
        <v>-</v>
      </c>
      <c r="DD6" s="36" t="str">
        <f t="shared" si="11"/>
        <v>-</v>
      </c>
      <c r="DE6" s="36" t="str">
        <f t="shared" si="11"/>
        <v>-</v>
      </c>
      <c r="DF6" s="36">
        <f t="shared" si="11"/>
        <v>81.680000000000007</v>
      </c>
      <c r="DG6" s="35" t="str">
        <f>IF(DG7="","",IF(DG7="-","【-】","【"&amp;SUBSTITUTE(TEXT(DG7,"#,##0.00"),"-","△")&amp;"】"))</f>
        <v>【90.22】</v>
      </c>
      <c r="DH6" s="36" t="str">
        <f>IF(DH7="",NA(),DH7)</f>
        <v>-</v>
      </c>
      <c r="DI6" s="36" t="str">
        <f t="shared" ref="DI6:DQ6" si="12">IF(DI7="",NA(),DI7)</f>
        <v>-</v>
      </c>
      <c r="DJ6" s="36" t="str">
        <f t="shared" si="12"/>
        <v>-</v>
      </c>
      <c r="DK6" s="36" t="str">
        <f t="shared" si="12"/>
        <v>-</v>
      </c>
      <c r="DL6" s="36">
        <f t="shared" si="12"/>
        <v>6.14</v>
      </c>
      <c r="DM6" s="36" t="str">
        <f t="shared" si="12"/>
        <v>-</v>
      </c>
      <c r="DN6" s="36" t="str">
        <f t="shared" si="12"/>
        <v>-</v>
      </c>
      <c r="DO6" s="36" t="str">
        <f t="shared" si="12"/>
        <v>-</v>
      </c>
      <c r="DP6" s="36" t="str">
        <f t="shared" si="12"/>
        <v>-</v>
      </c>
      <c r="DQ6" s="36">
        <f t="shared" si="12"/>
        <v>48.14</v>
      </c>
      <c r="DR6" s="35" t="str">
        <f>IF(DR7="","",IF(DR7="-","【-】","【"&amp;SUBSTITUTE(TEXT(DR7,"#,##0.00"),"-","△")&amp;"】"))</f>
        <v>【47.91】</v>
      </c>
      <c r="DS6" s="36" t="str">
        <f>IF(DS7="",NA(),DS7)</f>
        <v>-</v>
      </c>
      <c r="DT6" s="36" t="str">
        <f t="shared" ref="DT6:EB6" si="13">IF(DT7="",NA(),DT7)</f>
        <v>-</v>
      </c>
      <c r="DU6" s="36" t="str">
        <f t="shared" si="13"/>
        <v>-</v>
      </c>
      <c r="DV6" s="36" t="str">
        <f t="shared" si="13"/>
        <v>-</v>
      </c>
      <c r="DW6" s="36">
        <f t="shared" si="13"/>
        <v>5.83</v>
      </c>
      <c r="DX6" s="36" t="str">
        <f t="shared" si="13"/>
        <v>-</v>
      </c>
      <c r="DY6" s="36" t="str">
        <f t="shared" si="13"/>
        <v>-</v>
      </c>
      <c r="DZ6" s="36" t="str">
        <f t="shared" si="13"/>
        <v>-</v>
      </c>
      <c r="EA6" s="36" t="str">
        <f t="shared" si="13"/>
        <v>-</v>
      </c>
      <c r="EB6" s="36">
        <f t="shared" si="13"/>
        <v>11.13</v>
      </c>
      <c r="EC6" s="35" t="str">
        <f>IF(EC7="","",IF(EC7="-","【-】","【"&amp;SUBSTITUTE(TEXT(EC7,"#,##0.00"),"-","△")&amp;"】"))</f>
        <v>【15.00】</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0.47</v>
      </c>
      <c r="EN6" s="35" t="str">
        <f>IF(EN7="","",IF(EN7="-","【-】","【"&amp;SUBSTITUTE(TEXT(EN7,"#,##0.00"),"-","△")&amp;"】"))</f>
        <v>【0.76】</v>
      </c>
    </row>
    <row r="7" spans="1:144" s="37" customFormat="1" x14ac:dyDescent="0.15">
      <c r="A7" s="29"/>
      <c r="B7" s="38">
        <v>2016</v>
      </c>
      <c r="C7" s="38">
        <v>442143</v>
      </c>
      <c r="D7" s="38">
        <v>46</v>
      </c>
      <c r="E7" s="38">
        <v>1</v>
      </c>
      <c r="F7" s="38">
        <v>0</v>
      </c>
      <c r="G7" s="38">
        <v>1</v>
      </c>
      <c r="H7" s="38" t="s">
        <v>105</v>
      </c>
      <c r="I7" s="38" t="s">
        <v>106</v>
      </c>
      <c r="J7" s="38" t="s">
        <v>107</v>
      </c>
      <c r="K7" s="38" t="s">
        <v>108</v>
      </c>
      <c r="L7" s="38" t="s">
        <v>109</v>
      </c>
      <c r="M7" s="38"/>
      <c r="N7" s="39" t="s">
        <v>110</v>
      </c>
      <c r="O7" s="39">
        <v>50.09</v>
      </c>
      <c r="P7" s="39">
        <v>50.07</v>
      </c>
      <c r="Q7" s="39">
        <v>3130</v>
      </c>
      <c r="R7" s="39">
        <v>29330</v>
      </c>
      <c r="S7" s="39">
        <v>318.10000000000002</v>
      </c>
      <c r="T7" s="39">
        <v>92.2</v>
      </c>
      <c r="U7" s="39">
        <v>14568</v>
      </c>
      <c r="V7" s="39">
        <v>26.53</v>
      </c>
      <c r="W7" s="39">
        <v>549.11</v>
      </c>
      <c r="X7" s="39" t="s">
        <v>110</v>
      </c>
      <c r="Y7" s="39" t="s">
        <v>110</v>
      </c>
      <c r="Z7" s="39" t="s">
        <v>110</v>
      </c>
      <c r="AA7" s="39" t="s">
        <v>110</v>
      </c>
      <c r="AB7" s="39">
        <v>91.11</v>
      </c>
      <c r="AC7" s="39" t="s">
        <v>110</v>
      </c>
      <c r="AD7" s="39" t="s">
        <v>110</v>
      </c>
      <c r="AE7" s="39" t="s">
        <v>110</v>
      </c>
      <c r="AF7" s="39" t="s">
        <v>110</v>
      </c>
      <c r="AG7" s="39">
        <v>111.34</v>
      </c>
      <c r="AH7" s="39">
        <v>114.35</v>
      </c>
      <c r="AI7" s="39" t="s">
        <v>110</v>
      </c>
      <c r="AJ7" s="39" t="s">
        <v>110</v>
      </c>
      <c r="AK7" s="39" t="s">
        <v>110</v>
      </c>
      <c r="AL7" s="39" t="s">
        <v>110</v>
      </c>
      <c r="AM7" s="39">
        <v>15.05</v>
      </c>
      <c r="AN7" s="39" t="s">
        <v>110</v>
      </c>
      <c r="AO7" s="39" t="s">
        <v>110</v>
      </c>
      <c r="AP7" s="39" t="s">
        <v>110</v>
      </c>
      <c r="AQ7" s="39" t="s">
        <v>110</v>
      </c>
      <c r="AR7" s="39">
        <v>10.130000000000001</v>
      </c>
      <c r="AS7" s="39">
        <v>0.79</v>
      </c>
      <c r="AT7" s="39" t="s">
        <v>110</v>
      </c>
      <c r="AU7" s="39" t="s">
        <v>110</v>
      </c>
      <c r="AV7" s="39" t="s">
        <v>110</v>
      </c>
      <c r="AW7" s="39" t="s">
        <v>110</v>
      </c>
      <c r="AX7" s="39">
        <v>45.47</v>
      </c>
      <c r="AY7" s="39" t="s">
        <v>110</v>
      </c>
      <c r="AZ7" s="39" t="s">
        <v>110</v>
      </c>
      <c r="BA7" s="39" t="s">
        <v>110</v>
      </c>
      <c r="BB7" s="39" t="s">
        <v>110</v>
      </c>
      <c r="BC7" s="39">
        <v>388.67</v>
      </c>
      <c r="BD7" s="39">
        <v>262.87</v>
      </c>
      <c r="BE7" s="39" t="s">
        <v>110</v>
      </c>
      <c r="BF7" s="39" t="s">
        <v>110</v>
      </c>
      <c r="BG7" s="39" t="s">
        <v>110</v>
      </c>
      <c r="BH7" s="39" t="s">
        <v>110</v>
      </c>
      <c r="BI7" s="39">
        <v>659.83</v>
      </c>
      <c r="BJ7" s="39" t="s">
        <v>110</v>
      </c>
      <c r="BK7" s="39" t="s">
        <v>110</v>
      </c>
      <c r="BL7" s="39" t="s">
        <v>110</v>
      </c>
      <c r="BM7" s="39" t="s">
        <v>110</v>
      </c>
      <c r="BN7" s="39">
        <v>422.5</v>
      </c>
      <c r="BO7" s="39">
        <v>270.87</v>
      </c>
      <c r="BP7" s="39" t="s">
        <v>110</v>
      </c>
      <c r="BQ7" s="39" t="s">
        <v>110</v>
      </c>
      <c r="BR7" s="39" t="s">
        <v>110</v>
      </c>
      <c r="BS7" s="39" t="s">
        <v>110</v>
      </c>
      <c r="BT7" s="39">
        <v>76.17</v>
      </c>
      <c r="BU7" s="39" t="s">
        <v>110</v>
      </c>
      <c r="BV7" s="39" t="s">
        <v>110</v>
      </c>
      <c r="BW7" s="39" t="s">
        <v>110</v>
      </c>
      <c r="BX7" s="39" t="s">
        <v>110</v>
      </c>
      <c r="BY7" s="39">
        <v>101.64</v>
      </c>
      <c r="BZ7" s="39">
        <v>105.59</v>
      </c>
      <c r="CA7" s="39" t="s">
        <v>110</v>
      </c>
      <c r="CB7" s="39" t="s">
        <v>110</v>
      </c>
      <c r="CC7" s="39" t="s">
        <v>110</v>
      </c>
      <c r="CD7" s="39" t="s">
        <v>110</v>
      </c>
      <c r="CE7" s="39">
        <v>203.72</v>
      </c>
      <c r="CF7" s="39" t="s">
        <v>110</v>
      </c>
      <c r="CG7" s="39" t="s">
        <v>110</v>
      </c>
      <c r="CH7" s="39" t="s">
        <v>110</v>
      </c>
      <c r="CI7" s="39" t="s">
        <v>110</v>
      </c>
      <c r="CJ7" s="39">
        <v>179.16</v>
      </c>
      <c r="CK7" s="39">
        <v>163.27000000000001</v>
      </c>
      <c r="CL7" s="39" t="s">
        <v>110</v>
      </c>
      <c r="CM7" s="39" t="s">
        <v>110</v>
      </c>
      <c r="CN7" s="39" t="s">
        <v>110</v>
      </c>
      <c r="CO7" s="39" t="s">
        <v>110</v>
      </c>
      <c r="CP7" s="39">
        <v>68.819999999999993</v>
      </c>
      <c r="CQ7" s="39" t="s">
        <v>110</v>
      </c>
      <c r="CR7" s="39" t="s">
        <v>110</v>
      </c>
      <c r="CS7" s="39" t="s">
        <v>110</v>
      </c>
      <c r="CT7" s="39" t="s">
        <v>110</v>
      </c>
      <c r="CU7" s="39">
        <v>54.24</v>
      </c>
      <c r="CV7" s="39">
        <v>59.94</v>
      </c>
      <c r="CW7" s="39" t="s">
        <v>110</v>
      </c>
      <c r="CX7" s="39" t="s">
        <v>110</v>
      </c>
      <c r="CY7" s="39" t="s">
        <v>110</v>
      </c>
      <c r="CZ7" s="39" t="s">
        <v>110</v>
      </c>
      <c r="DA7" s="39">
        <v>77.52</v>
      </c>
      <c r="DB7" s="39" t="s">
        <v>110</v>
      </c>
      <c r="DC7" s="39" t="s">
        <v>110</v>
      </c>
      <c r="DD7" s="39" t="s">
        <v>110</v>
      </c>
      <c r="DE7" s="39" t="s">
        <v>110</v>
      </c>
      <c r="DF7" s="39">
        <v>81.680000000000007</v>
      </c>
      <c r="DG7" s="39">
        <v>90.22</v>
      </c>
      <c r="DH7" s="39" t="s">
        <v>110</v>
      </c>
      <c r="DI7" s="39" t="s">
        <v>110</v>
      </c>
      <c r="DJ7" s="39" t="s">
        <v>110</v>
      </c>
      <c r="DK7" s="39" t="s">
        <v>110</v>
      </c>
      <c r="DL7" s="39">
        <v>6.14</v>
      </c>
      <c r="DM7" s="39" t="s">
        <v>110</v>
      </c>
      <c r="DN7" s="39" t="s">
        <v>110</v>
      </c>
      <c r="DO7" s="39" t="s">
        <v>110</v>
      </c>
      <c r="DP7" s="39" t="s">
        <v>110</v>
      </c>
      <c r="DQ7" s="39">
        <v>48.14</v>
      </c>
      <c r="DR7" s="39">
        <v>47.91</v>
      </c>
      <c r="DS7" s="39" t="s">
        <v>110</v>
      </c>
      <c r="DT7" s="39" t="s">
        <v>110</v>
      </c>
      <c r="DU7" s="39" t="s">
        <v>110</v>
      </c>
      <c r="DV7" s="39" t="s">
        <v>110</v>
      </c>
      <c r="DW7" s="39">
        <v>5.83</v>
      </c>
      <c r="DX7" s="39" t="s">
        <v>110</v>
      </c>
      <c r="DY7" s="39" t="s">
        <v>110</v>
      </c>
      <c r="DZ7" s="39" t="s">
        <v>110</v>
      </c>
      <c r="EA7" s="39" t="s">
        <v>110</v>
      </c>
      <c r="EB7" s="39">
        <v>11.13</v>
      </c>
      <c r="EC7" s="39">
        <v>15</v>
      </c>
      <c r="ED7" s="39" t="s">
        <v>110</v>
      </c>
      <c r="EE7" s="39" t="s">
        <v>110</v>
      </c>
      <c r="EF7" s="39" t="s">
        <v>110</v>
      </c>
      <c r="EG7" s="39" t="s">
        <v>110</v>
      </c>
      <c r="EH7" s="39">
        <v>0</v>
      </c>
      <c r="EI7" s="39" t="s">
        <v>110</v>
      </c>
      <c r="EJ7" s="39" t="s">
        <v>110</v>
      </c>
      <c r="EK7" s="39" t="s">
        <v>110</v>
      </c>
      <c r="EL7" s="39" t="s">
        <v>110</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2018-03-14T01:57:46Z</cp:lastPrinted>
  <dcterms:created xsi:type="dcterms:W3CDTF">2017-12-25T01:38:03Z</dcterms:created>
  <dcterms:modified xsi:type="dcterms:W3CDTF">2018-03-16T06:57:54Z</dcterms:modified>
</cp:coreProperties>
</file>