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N5" i="4" s="1"/>
  <c r="O6" i="5"/>
  <c r="J5" i="4" s="1"/>
  <c r="N6" i="5"/>
  <c r="M6" i="5"/>
  <c r="FJ8" i="5" s="1"/>
  <c r="L6" i="5"/>
  <c r="N3" i="4" s="1"/>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F5" i="4"/>
  <c r="B5"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E10" i="5"/>
  <c r="IP10" i="5"/>
  <c r="HB10" i="5"/>
  <c r="FM10" i="5"/>
  <c r="DX10" i="5"/>
  <c r="CI10" i="5"/>
  <c r="L11" i="4"/>
  <c r="MN10" i="5"/>
  <c r="LJ10" i="5"/>
  <c r="JU10" i="5"/>
  <c r="IF10" i="5"/>
  <c r="GQ10" i="5"/>
  <c r="FC10" i="5"/>
  <c r="DN10" i="5"/>
  <c r="BX10" i="5"/>
  <c r="KZ10" i="5"/>
  <c r="JK10" i="5"/>
  <c r="HV10" i="5"/>
  <c r="GG10" i="5"/>
  <c r="ER10" i="5"/>
  <c r="DD10" i="5"/>
  <c r="BM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J11" i="4"/>
  <c r="KD10" i="5"/>
  <c r="IO10" i="5"/>
  <c r="HA10" i="5"/>
  <c r="FL10" i="5"/>
  <c r="DW10" i="5"/>
  <c r="CH10" i="5"/>
  <c r="LS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LK10" i="5"/>
  <c r="JV10" i="5"/>
  <c r="IG10" i="5"/>
  <c r="GR10" i="5"/>
  <c r="FD10" i="5"/>
  <c r="DO10" i="5"/>
  <c r="BY10" i="5"/>
  <c r="LA10" i="5"/>
  <c r="JL10" i="5"/>
  <c r="HW10" i="5"/>
  <c r="GH10" i="5"/>
  <c r="ES10" i="5"/>
  <c r="DE10" i="5"/>
  <c r="BN10" i="5"/>
  <c r="N11" i="4"/>
  <c r="KP10" i="5"/>
  <c r="JB10" i="5"/>
  <c r="HM10" i="5"/>
  <c r="FX10" i="5"/>
  <c r="EI10" i="5"/>
  <c r="CT10" i="5"/>
  <c r="BC10" i="5"/>
  <c r="ME10" i="5"/>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LG10" i="5"/>
  <c r="JR10" i="5"/>
  <c r="IC10" i="5"/>
  <c r="GN10" i="5"/>
  <c r="EZ10" i="5"/>
  <c r="DK10" i="5"/>
  <c r="BU10" i="5"/>
  <c r="MA10" i="5"/>
  <c r="KW10" i="5"/>
  <c r="JH10" i="5"/>
  <c r="HS10" i="5"/>
  <c r="GD10" i="5"/>
  <c r="EO10" i="5"/>
  <c r="DA10" i="5"/>
  <c r="BJ10" i="5"/>
  <c r="F11" i="4"/>
  <c r="MK10" i="5"/>
  <c r="KL10" i="5"/>
  <c r="IX10" i="5"/>
  <c r="HI10" i="5"/>
  <c r="FT10" i="5"/>
  <c r="EE10" i="5"/>
  <c r="CP10" i="5"/>
  <c r="AY10" i="5"/>
  <c r="KB10" i="5"/>
  <c r="IM10" i="5"/>
  <c r="GY10" i="5"/>
  <c r="FJ10" i="5"/>
  <c r="DU10" i="5"/>
  <c r="CF10" i="5"/>
  <c r="FX18" i="5"/>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KM10" i="5"/>
  <c r="IY10" i="5"/>
  <c r="HJ10" i="5"/>
  <c r="FU10" i="5"/>
  <c r="EF10" i="5"/>
  <c r="CQ10" i="5"/>
  <c r="AZ10" i="5"/>
  <c r="H11" i="4"/>
  <c r="KC10" i="5"/>
  <c r="IN10" i="5"/>
  <c r="GZ10" i="5"/>
  <c r="FK10" i="5"/>
  <c r="DV10" i="5"/>
  <c r="CG10" i="5"/>
  <c r="LR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<sst xmlns="http://schemas.openxmlformats.org/spreadsheetml/2006/main" count="964" uniqueCount="184">
  <si>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</si>
  <si>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</si>
  <si>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</si>
  <si>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</si>
  <si>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</si>
  <si>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</si>
  <si>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</si>
  <si>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</si>
  <si>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一般会計への繰出し・・・101,297千円（うち34,423千円を公共施設整備基金に積立）
次年度への繰越し・・・31,725千円
太陽光発電事業は自主財源確保のために開始しており、剰余金については一般会計に繰り出しを行っています。施設整備の際に公共施設整備基金を活用しており、繰出金の一部を基金へ返還し、残額を一般財源化しています。初期費用分の返還完了後は、全額一般財源化予定です。</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</si>
  <si>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</si>
  <si>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</si>
  <si>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</si>
  <si>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</si>
  <si>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</si>
  <si>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</si>
  <si>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</si>
  <si>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</si>
  <si>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</si>
  <si>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</si>
  <si>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</si>
  <si>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</si>
  <si>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</si>
  <si>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</si>
  <si>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</si>
  <si>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</si>
  <si>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</si>
  <si>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</si>
  <si>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</si>
  <si>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</si>
  <si>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</si>
  <si>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</si>
  <si>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</si>
  <si>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</si>
  <si>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</si>
  <si>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</si>
  <si>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</si>
  <si>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</si>
  <si>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</si>
  <si>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</si>
  <si>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</si>
  <si>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</si>
  <si>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</si>
  <si>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</si>
  <si>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</si>
  <si>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</si>
  <si>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</si>
  <si>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</si>
  <si>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</si>
  <si>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</si>
  <si>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</si>
  <si>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</si>
  <si>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</si>
  <si>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</si>
  <si>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</si>
  <si>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</si>
  <si>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</si>
  <si>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</si>
  <si>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</si>
  <si>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</si>
  <si>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</si>
  <si>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</si>
  <si>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</si>
  <si>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</si>
  <si>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</si>
  <si>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</si>
  <si>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</si>
  <si>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</si>
  <si>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</si>
  <si>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</si>
  <si>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</si>
  <si>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</si>
  <si>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</si>
  <si>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</si>
  <si>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</si>
  <si>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</si>
  <si>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</si>
  <si>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</si>
  <si>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</si>
  <si>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</si>
  <si>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</si>
  <si>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</si>
  <si>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</si>
  <si>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</si>
  <si>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</si>
  <si>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</si>
  <si>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</si>
  <si>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</si>
  <si>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</si>
  <si>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</si>
  <si>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</si>
  <si>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</si>
  <si>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</si>
  <si>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</si>
  <si>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</si>
  <si>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</si>
  <si>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</si>
  <si>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</si>
  <si>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</si>
  <si>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</si>
  <si>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</si>
  <si>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</si>
  <si>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</si>
  <si>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</si>
  <si>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</si>
  <si>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</si>
  <si>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</si>
  <si>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</si>
  <si>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</si>
  <si>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</si>
  <si>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</si>
  <si>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</si>
  <si>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</si>
  <si>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</si>
  <si>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</si>
  <si>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</si>
  <si>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</si>
  <si>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</si>
  <si>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442127</t>
  </si>
  <si>
    <t>47</t>
  </si>
  <si>
    <t>04</t>
  </si>
  <si>
    <t>0</t>
  </si>
  <si>
    <t>000</t>
  </si>
  <si>
    <t>大分県　豊後大野市</t>
  </si>
  <si>
    <t>法非適用</t>
  </si>
  <si>
    <t>電気事業</t>
  </si>
  <si>
    <t/>
  </si>
  <si>
    <t>該当数値なし</t>
  </si>
  <si>
    <t>-</t>
  </si>
  <si>
    <t>平成46年4月1日　豊後大野市太陽光第２発電所</t>
  </si>
  <si>
    <t>無</t>
  </si>
  <si>
    <t>九州電力㈱</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</si>
  <si>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</si>
  <si>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</si>
  <si>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</si>
  <si>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</si>
  <si>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</si>
  <si>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</si>
  <si>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</si>
  <si>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</si>
  <si>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</si>
  <si>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</si>
  <si>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</si>
  <si>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</si>
  <si>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</si>
  <si>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</si>
  <si>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</si>
  <si>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</si>
  <si>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</si>
  <si>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</si>
  <si>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</si>
  <si>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</si>
  <si>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</si>
  <si>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</si>
  <si>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</si>
  <si>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</si>
  <si>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</si>
  <si>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</si>
  <si>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</si>
  <si>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</si>
  <si>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</si>
  <si>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</si>
  <si>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</si>
  <si>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</si>
  <si>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</si>
  <si>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</si>
  <si>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</si>
  <si>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</si>
  <si>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</si>
  <si>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</si>
  <si>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</si>
  <si>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</si>
  <si>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</si>
  <si>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</si>
  <si>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</si>
  <si>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</si>
  <si>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</si>
  <si>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</si>
  <si>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</si>
  <si>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</si>
  <si>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</si>
  <si>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</si>
  <si>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現状の経営状況を維持すべく、今後も適宜対応（施設の環境整備）を行っていきます。また、ＦＩＴ適用終了後は収入が減少することが見込まれます。今後、経営戦略を策定していく中で（※現在は未策定（具体的な策定時期も未定））最善の手法を見定めながら施設運営を行っていきます。</t>
    <rPh sb="0" eb="2">
      <t>ゲンジョウ</t>
    </rPh>
    <rPh sb="3" eb="5">
      <t>ケイエイ</t>
    </rPh>
    <rPh sb="5" eb="7">
      <t>ジョウキョウ</t>
    </rPh>
    <rPh sb="8" eb="10">
      <t>イジ</t>
    </rPh>
    <rPh sb="14" eb="16">
      <t>コンゴ</t>
    </rPh>
    <rPh sb="17" eb="19">
      <t>テキギ</t>
    </rPh>
    <rPh sb="19" eb="21">
      <t>タイオウ</t>
    </rPh>
    <rPh sb="22" eb="24">
      <t>シセツ</t>
    </rPh>
    <rPh sb="25" eb="27">
      <t>カンキョウ</t>
    </rPh>
    <rPh sb="27" eb="29">
      <t>セイビ</t>
    </rPh>
    <rPh sb="31" eb="32">
      <t>オコナ</t>
    </rPh>
    <rPh sb="45" eb="47">
      <t>テキヨウ</t>
    </rPh>
    <rPh sb="47" eb="49">
      <t>シュウリョウ</t>
    </rPh>
    <rPh sb="49" eb="50">
      <t>ゴ</t>
    </rPh>
    <rPh sb="51" eb="53">
      <t>シュウニュウ</t>
    </rPh>
    <rPh sb="54" eb="56">
      <t>ゲンショウ</t>
    </rPh>
    <rPh sb="61" eb="63">
      <t>ミコ</t>
    </rPh>
    <rPh sb="68" eb="70">
      <t>コンゴ</t>
    </rPh>
    <rPh sb="71" eb="73">
      <t>ケイエイ</t>
    </rPh>
    <rPh sb="73" eb="75">
      <t>センリャク</t>
    </rPh>
    <rPh sb="76" eb="78">
      <t>サクテイ</t>
    </rPh>
    <rPh sb="82" eb="83">
      <t>ナカ</t>
    </rPh>
    <rPh sb="86" eb="88">
      <t>ゲンザイ</t>
    </rPh>
    <rPh sb="89" eb="90">
      <t>ミ</t>
    </rPh>
    <rPh sb="90" eb="92">
      <t>サクテイ</t>
    </rPh>
    <rPh sb="93" eb="96">
      <t>グタイテキ</t>
    </rPh>
    <rPh sb="97" eb="99">
      <t>サクテイ</t>
    </rPh>
    <rPh sb="99" eb="101">
      <t>ジキ</t>
    </rPh>
    <rPh sb="102" eb="104">
      <t>ミテイ</t>
    </rPh>
    <rPh sb="106" eb="108">
      <t>サイゼン</t>
    </rPh>
    <rPh sb="109" eb="111">
      <t>シュホウ</t>
    </rPh>
    <rPh sb="112" eb="114">
      <t>ミサダ</t>
    </rPh>
    <rPh sb="118" eb="120">
      <t>シセツ</t>
    </rPh>
    <rPh sb="120" eb="122">
      <t>ウンエイ</t>
    </rPh>
    <rPh sb="123" eb="124">
      <t>オコナ</t>
    </rPh>
    <phoneticPr fontId="3"/>
  </si>
  <si>
    <t>平成２６年度中に５ヶ所の発電所を順次稼働開始し、現在も当市直営で管理を行っています。発電及び売電状況については、該当年度（平成２８年度）においても当初の年度推計値を上回っており、大きな災害や事故等も無く、日照条件等による多少の前後はあるものの、比較的安定して推移しています。
「営業収支比率」の大きな変動については、一昨年中（平成27年度分）に、一過性の「消費税還付金返還金（税務署の判断により、一旦は消費税に還付金が発生したと案内され、実際に受領したが、その後誤りであることが分かり、27年度中に返還を要求されたもの）」が生じたことによるもので、今後は大きなトラブル等が発生しない限り、安定して推移するものと推察しています。
また、「収益的収支比率」と「EBITDA」が年々減少している点については、運営自体が比較的落ち着いてきていることから、太陽光特別会計内に余剰予算を持たせなくても運営していける、との見込みにより、一般会計内への繰出金を多く算出している状況が反映されているもので、売電収入自体に減少は生じておらず、上記のとおり施設自体は比較的安定して推移していると判断しています。
供給原価については、平成２７年度と２８年度を比べると増加していますが、これは総費用の一時的な増加によるものです。年間発電電力量は比較的安定していますので、今後は供給原価も安定的に推移していくと推察しています。</t>
    <rPh sb="0" eb="2">
      <t>ヘイセイ</t>
    </rPh>
    <rPh sb="4" eb="5">
      <t>ネン</t>
    </rPh>
    <rPh sb="5" eb="6">
      <t>ド</t>
    </rPh>
    <rPh sb="6" eb="7">
      <t>チュウ</t>
    </rPh>
    <rPh sb="10" eb="11">
      <t>ショ</t>
    </rPh>
    <rPh sb="12" eb="14">
      <t>ハツデン</t>
    </rPh>
    <rPh sb="14" eb="15">
      <t>ショ</t>
    </rPh>
    <rPh sb="16" eb="18">
      <t>ジュンジ</t>
    </rPh>
    <rPh sb="18" eb="20">
      <t>カドウ</t>
    </rPh>
    <rPh sb="20" eb="22">
      <t>カイシ</t>
    </rPh>
    <rPh sb="24" eb="26">
      <t>ゲンザイ</t>
    </rPh>
    <rPh sb="27" eb="28">
      <t>トウ</t>
    </rPh>
    <rPh sb="28" eb="29">
      <t>シ</t>
    </rPh>
    <rPh sb="29" eb="31">
      <t>チョクエイ</t>
    </rPh>
    <rPh sb="32" eb="34">
      <t>カンリ</t>
    </rPh>
    <rPh sb="35" eb="36">
      <t>オコナ</t>
    </rPh>
    <rPh sb="42" eb="44">
      <t>ハツデン</t>
    </rPh>
    <rPh sb="44" eb="45">
      <t>オヨ</t>
    </rPh>
    <rPh sb="46" eb="48">
      <t>バイデン</t>
    </rPh>
    <rPh sb="48" eb="50">
      <t>ジョウキョウ</t>
    </rPh>
    <rPh sb="56" eb="58">
      <t>ガイトウ</t>
    </rPh>
    <rPh sb="58" eb="60">
      <t>ネンド</t>
    </rPh>
    <rPh sb="61" eb="63">
      <t>ヘイセイ</t>
    </rPh>
    <rPh sb="65" eb="66">
      <t>ネン</t>
    </rPh>
    <rPh sb="66" eb="67">
      <t>ド</t>
    </rPh>
    <rPh sb="73" eb="75">
      <t>トウショ</t>
    </rPh>
    <rPh sb="76" eb="78">
      <t>ネンド</t>
    </rPh>
    <rPh sb="78" eb="80">
      <t>スイケイ</t>
    </rPh>
    <rPh sb="80" eb="81">
      <t>アタイ</t>
    </rPh>
    <rPh sb="82" eb="84">
      <t>ウワマワ</t>
    </rPh>
    <rPh sb="89" eb="90">
      <t>オオ</t>
    </rPh>
    <rPh sb="92" eb="94">
      <t>サイガイ</t>
    </rPh>
    <rPh sb="95" eb="97">
      <t>ジコ</t>
    </rPh>
    <rPh sb="97" eb="98">
      <t>トウ</t>
    </rPh>
    <rPh sb="99" eb="100">
      <t>ナ</t>
    </rPh>
    <rPh sb="102" eb="104">
      <t>ニッショウ</t>
    </rPh>
    <rPh sb="104" eb="106">
      <t>ジョウケン</t>
    </rPh>
    <rPh sb="106" eb="107">
      <t>トウ</t>
    </rPh>
    <rPh sb="110" eb="112">
      <t>タショウ</t>
    </rPh>
    <rPh sb="113" eb="115">
      <t>ゼンゴ</t>
    </rPh>
    <rPh sb="122" eb="125">
      <t>ヒカクテキ</t>
    </rPh>
    <rPh sb="125" eb="127">
      <t>アンテイ</t>
    </rPh>
    <rPh sb="129" eb="131">
      <t>スイイ</t>
    </rPh>
    <rPh sb="140" eb="142">
      <t>エイギョウ</t>
    </rPh>
    <rPh sb="142" eb="144">
      <t>シュウシ</t>
    </rPh>
    <rPh sb="144" eb="146">
      <t>ヒリツ</t>
    </rPh>
    <rPh sb="148" eb="149">
      <t>オオ</t>
    </rPh>
    <rPh sb="151" eb="153">
      <t>ヘンドウ</t>
    </rPh>
    <rPh sb="159" eb="162">
      <t>イッサクネン</t>
    </rPh>
    <rPh sb="162" eb="163">
      <t>チュウ</t>
    </rPh>
    <rPh sb="164" eb="166">
      <t>ヘイセイ</t>
    </rPh>
    <rPh sb="168" eb="169">
      <t>ネン</t>
    </rPh>
    <rPh sb="169" eb="170">
      <t>ド</t>
    </rPh>
    <rPh sb="170" eb="171">
      <t>ブン</t>
    </rPh>
    <rPh sb="174" eb="177">
      <t>イッカセイ</t>
    </rPh>
    <rPh sb="179" eb="182">
      <t>ショウヒゼイ</t>
    </rPh>
    <rPh sb="182" eb="185">
      <t>カンプキン</t>
    </rPh>
    <rPh sb="185" eb="188">
      <t>ヘンカンキン</t>
    </rPh>
    <rPh sb="189" eb="192">
      <t>ゼイムショ</t>
    </rPh>
    <rPh sb="193" eb="195">
      <t>ハンダン</t>
    </rPh>
    <rPh sb="199" eb="201">
      <t>イッタン</t>
    </rPh>
    <rPh sb="202" eb="205">
      <t>ショウヒゼイ</t>
    </rPh>
    <rPh sb="206" eb="209">
      <t>カンプキン</t>
    </rPh>
    <rPh sb="210" eb="212">
      <t>ハッセイ</t>
    </rPh>
    <rPh sb="215" eb="217">
      <t>アンナイ</t>
    </rPh>
    <rPh sb="220" eb="222">
      <t>ジッサイ</t>
    </rPh>
    <rPh sb="223" eb="225">
      <t>ジュリョウ</t>
    </rPh>
    <rPh sb="231" eb="232">
      <t>ゴ</t>
    </rPh>
    <rPh sb="232" eb="233">
      <t>アヤマ</t>
    </rPh>
    <rPh sb="240" eb="241">
      <t>ワ</t>
    </rPh>
    <rPh sb="246" eb="247">
      <t>ネン</t>
    </rPh>
    <rPh sb="247" eb="248">
      <t>ド</t>
    </rPh>
    <rPh sb="248" eb="249">
      <t>チュウ</t>
    </rPh>
    <rPh sb="250" eb="252">
      <t>ヘンカン</t>
    </rPh>
    <rPh sb="253" eb="255">
      <t>ヨウキュウ</t>
    </rPh>
    <rPh sb="263" eb="264">
      <t>ショウ</t>
    </rPh>
    <rPh sb="275" eb="277">
      <t>コンゴ</t>
    </rPh>
    <rPh sb="278" eb="279">
      <t>オオ</t>
    </rPh>
    <rPh sb="285" eb="286">
      <t>トウ</t>
    </rPh>
    <rPh sb="287" eb="289">
      <t>ハッセイ</t>
    </rPh>
    <rPh sb="292" eb="293">
      <t>カギ</t>
    </rPh>
    <rPh sb="295" eb="297">
      <t>アンテイ</t>
    </rPh>
    <rPh sb="299" eb="301">
      <t>スイイ</t>
    </rPh>
    <rPh sb="306" eb="308">
      <t>スイサツ</t>
    </rPh>
    <rPh sb="320" eb="323">
      <t>シュウエキテキ</t>
    </rPh>
    <rPh sb="323" eb="325">
      <t>シュウシ</t>
    </rPh>
    <rPh sb="325" eb="327">
      <t>ヒリツ</t>
    </rPh>
    <rPh sb="338" eb="340">
      <t>ネンネン</t>
    </rPh>
    <rPh sb="340" eb="342">
      <t>ゲンショウ</t>
    </rPh>
    <rPh sb="346" eb="347">
      <t>テン</t>
    </rPh>
    <rPh sb="353" eb="355">
      <t>ウンエイ</t>
    </rPh>
    <rPh sb="355" eb="357">
      <t>ジタイ</t>
    </rPh>
    <rPh sb="358" eb="361">
      <t>ヒカクテキ</t>
    </rPh>
    <rPh sb="361" eb="362">
      <t>オ</t>
    </rPh>
    <rPh sb="363" eb="364">
      <t>ツ</t>
    </rPh>
    <rPh sb="375" eb="378">
      <t>タイヨウコウ</t>
    </rPh>
    <rPh sb="378" eb="380">
      <t>トクベツ</t>
    </rPh>
    <rPh sb="380" eb="382">
      <t>カイケイ</t>
    </rPh>
    <rPh sb="382" eb="383">
      <t>ナイ</t>
    </rPh>
    <rPh sb="384" eb="386">
      <t>ヨジョウ</t>
    </rPh>
    <rPh sb="386" eb="388">
      <t>ヨサン</t>
    </rPh>
    <rPh sb="389" eb="390">
      <t>モ</t>
    </rPh>
    <rPh sb="396" eb="398">
      <t>ウンエイ</t>
    </rPh>
    <rPh sb="406" eb="408">
      <t>ミコ</t>
    </rPh>
    <rPh sb="413" eb="415">
      <t>イッパン</t>
    </rPh>
    <rPh sb="415" eb="417">
      <t>カイケイ</t>
    </rPh>
    <rPh sb="417" eb="418">
      <t>ナイ</t>
    </rPh>
    <rPh sb="420" eb="422">
      <t>クリダ</t>
    </rPh>
    <rPh sb="422" eb="423">
      <t>キン</t>
    </rPh>
    <rPh sb="424" eb="425">
      <t>オオ</t>
    </rPh>
    <rPh sb="426" eb="428">
      <t>サンシュツ</t>
    </rPh>
    <rPh sb="432" eb="434">
      <t>ジョウキョウ</t>
    </rPh>
    <rPh sb="435" eb="437">
      <t>ハンエイ</t>
    </rPh>
    <rPh sb="446" eb="448">
      <t>バイデン</t>
    </rPh>
    <rPh sb="448" eb="450">
      <t>シュウニュウ</t>
    </rPh>
    <rPh sb="450" eb="452">
      <t>ジタイ</t>
    </rPh>
    <rPh sb="453" eb="455">
      <t>ゲンショウ</t>
    </rPh>
    <rPh sb="456" eb="457">
      <t>ショウ</t>
    </rPh>
    <rPh sb="463" eb="465">
      <t>ジョウキ</t>
    </rPh>
    <rPh sb="469" eb="471">
      <t>シセツ</t>
    </rPh>
    <rPh sb="471" eb="473">
      <t>ジタイ</t>
    </rPh>
    <rPh sb="474" eb="477">
      <t>ヒカクテキ</t>
    </rPh>
    <rPh sb="477" eb="479">
      <t>アンテイ</t>
    </rPh>
    <rPh sb="481" eb="483">
      <t>スイイ</t>
    </rPh>
    <rPh sb="488" eb="490">
      <t>ハンダン</t>
    </rPh>
    <rPh sb="498" eb="500">
      <t>キョウキュウ</t>
    </rPh>
    <rPh sb="500" eb="502">
      <t>ゲンカ</t>
    </rPh>
    <rPh sb="508" eb="510">
      <t>ヘイセイ</t>
    </rPh>
    <rPh sb="512" eb="514">
      <t>ネンド</t>
    </rPh>
    <rPh sb="517" eb="519">
      <t>ネンド</t>
    </rPh>
    <rPh sb="520" eb="521">
      <t>クラ</t>
    </rPh>
    <rPh sb="524" eb="526">
      <t>ゾウカ</t>
    </rPh>
    <rPh sb="536" eb="539">
      <t>ソウヒヨウ</t>
    </rPh>
    <rPh sb="540" eb="543">
      <t>イチジテキ</t>
    </rPh>
    <rPh sb="544" eb="546">
      <t>ゾウカ</t>
    </rPh>
    <rPh sb="554" eb="556">
      <t>ネンカン</t>
    </rPh>
    <rPh sb="556" eb="558">
      <t>ハツデン</t>
    </rPh>
    <rPh sb="558" eb="561">
      <t>デンリョクリョウ</t>
    </rPh>
    <rPh sb="562" eb="565">
      <t>ヒカクテキ</t>
    </rPh>
    <rPh sb="565" eb="567">
      <t>アンテイ</t>
    </rPh>
    <rPh sb="575" eb="577">
      <t>コンゴ</t>
    </rPh>
    <rPh sb="578" eb="582">
      <t>キョウキュウゲンカ</t>
    </rPh>
    <rPh sb="583" eb="586">
      <t>アンテイテキ</t>
    </rPh>
    <rPh sb="587" eb="589">
      <t>スイイ</t>
    </rPh>
    <rPh sb="594" eb="596">
      <t>スイサツ</t>
    </rPh>
    <phoneticPr fontId="3"/>
  </si>
  <si>
    <t xml:space="preserve">世界的にみても再生可能エネルギー産業の発展は目覚ましく、特に太陽光発電については、ソーラーパネル等の機器が日進月歩で進化を遂げており、家庭・企業の規模を問わず設置が相次いでいるため、住民の居住環境のみならず、山林や農地等の環境保全を抱える市町村にとっては脅威となっています。
そのような状況から、買取りを行う大手電力会社も出力制限体制（ローテーションで各発電所（太陽光を含む）を停止する体制）を整備したため、近い将来、当初の推計値を下回る月・年度が発生する可能性が高まってきており、売電収入が減少することが見込まれます。
内訳について、「修繕費比率」が0値となっている点については、平成28年度中に修繕が１件も発生しなかったことによるものです。また、「企業債残高対料金収入比率」が、開設当初から0値である理由は、初期費用に企業債は利用しておらず、基金を利用しているため、率の算出がありません。
</t>
    <rPh sb="0" eb="3">
      <t>セカイテキ</t>
    </rPh>
    <rPh sb="7" eb="9">
      <t>サイセイ</t>
    </rPh>
    <rPh sb="9" eb="11">
      <t>カノウ</t>
    </rPh>
    <rPh sb="16" eb="18">
      <t>サンギョウ</t>
    </rPh>
    <rPh sb="19" eb="21">
      <t>ハッテン</t>
    </rPh>
    <rPh sb="22" eb="24">
      <t>メザ</t>
    </rPh>
    <rPh sb="28" eb="29">
      <t>トク</t>
    </rPh>
    <rPh sb="30" eb="33">
      <t>タイヨウコウ</t>
    </rPh>
    <rPh sb="33" eb="35">
      <t>ハツデン</t>
    </rPh>
    <rPh sb="48" eb="49">
      <t>トウ</t>
    </rPh>
    <rPh sb="50" eb="52">
      <t>キキ</t>
    </rPh>
    <rPh sb="53" eb="55">
      <t>ニッシン</t>
    </rPh>
    <rPh sb="55" eb="57">
      <t>ゲッポ</t>
    </rPh>
    <rPh sb="58" eb="60">
      <t>シンカ</t>
    </rPh>
    <rPh sb="61" eb="62">
      <t>ト</t>
    </rPh>
    <rPh sb="67" eb="69">
      <t>カテイ</t>
    </rPh>
    <rPh sb="70" eb="72">
      <t>キギョウ</t>
    </rPh>
    <rPh sb="73" eb="75">
      <t>キボ</t>
    </rPh>
    <rPh sb="76" eb="77">
      <t>ト</t>
    </rPh>
    <rPh sb="79" eb="81">
      <t>セッチ</t>
    </rPh>
    <rPh sb="82" eb="84">
      <t>アイツ</t>
    </rPh>
    <rPh sb="91" eb="93">
      <t>ジュウミン</t>
    </rPh>
    <rPh sb="94" eb="96">
      <t>キョジュウ</t>
    </rPh>
    <rPh sb="96" eb="98">
      <t>カンキョウ</t>
    </rPh>
    <rPh sb="104" eb="106">
      <t>サンリン</t>
    </rPh>
    <rPh sb="107" eb="109">
      <t>ノウチ</t>
    </rPh>
    <rPh sb="109" eb="110">
      <t>トウ</t>
    </rPh>
    <rPh sb="111" eb="113">
      <t>カンキョウ</t>
    </rPh>
    <rPh sb="113" eb="115">
      <t>ホゼン</t>
    </rPh>
    <rPh sb="116" eb="117">
      <t>カカ</t>
    </rPh>
    <rPh sb="119" eb="122">
      <t>シチョウソン</t>
    </rPh>
    <rPh sb="127" eb="129">
      <t>キョウイ</t>
    </rPh>
    <rPh sb="144" eb="146">
      <t>ジョウキョウ</t>
    </rPh>
    <rPh sb="149" eb="151">
      <t>カイトリ</t>
    </rPh>
    <rPh sb="153" eb="154">
      <t>オコナ</t>
    </rPh>
    <rPh sb="155" eb="157">
      <t>オオテ</t>
    </rPh>
    <rPh sb="157" eb="159">
      <t>デンリョク</t>
    </rPh>
    <rPh sb="159" eb="161">
      <t>カイシャ</t>
    </rPh>
    <rPh sb="162" eb="164">
      <t>シュツリョク</t>
    </rPh>
    <rPh sb="164" eb="166">
      <t>セイゲン</t>
    </rPh>
    <rPh sb="166" eb="168">
      <t>タイセイ</t>
    </rPh>
    <rPh sb="177" eb="178">
      <t>カク</t>
    </rPh>
    <rPh sb="178" eb="180">
      <t>ハツデン</t>
    </rPh>
    <rPh sb="180" eb="181">
      <t>ショ</t>
    </rPh>
    <rPh sb="182" eb="185">
      <t>タイヨウコウ</t>
    </rPh>
    <rPh sb="186" eb="187">
      <t>フク</t>
    </rPh>
    <rPh sb="190" eb="192">
      <t>テイシ</t>
    </rPh>
    <rPh sb="194" eb="196">
      <t>タイセイ</t>
    </rPh>
    <rPh sb="198" eb="200">
      <t>セイビ</t>
    </rPh>
    <rPh sb="205" eb="206">
      <t>チカ</t>
    </rPh>
    <rPh sb="207" eb="209">
      <t>ショウライ</t>
    </rPh>
    <rPh sb="210" eb="212">
      <t>トウショ</t>
    </rPh>
    <rPh sb="213" eb="215">
      <t>スイケイ</t>
    </rPh>
    <rPh sb="215" eb="216">
      <t>チ</t>
    </rPh>
    <rPh sb="217" eb="219">
      <t>シタマワ</t>
    </rPh>
    <rPh sb="220" eb="221">
      <t>ツキ</t>
    </rPh>
    <rPh sb="222" eb="224">
      <t>ネンド</t>
    </rPh>
    <rPh sb="225" eb="227">
      <t>ハッセイ</t>
    </rPh>
    <rPh sb="229" eb="232">
      <t>カノウセイ</t>
    </rPh>
    <rPh sb="233" eb="234">
      <t>タカ</t>
    </rPh>
    <rPh sb="242" eb="244">
      <t>バイデン</t>
    </rPh>
    <rPh sb="244" eb="246">
      <t>シュウニュウ</t>
    </rPh>
    <rPh sb="247" eb="249">
      <t>ゲンショウ</t>
    </rPh>
    <rPh sb="254" eb="256">
      <t>ミコ</t>
    </rPh>
    <rPh sb="263" eb="265">
      <t>ウチワケ</t>
    </rPh>
    <rPh sb="271" eb="273">
      <t>シュウゼン</t>
    </rPh>
    <rPh sb="273" eb="274">
      <t>ヒ</t>
    </rPh>
    <rPh sb="274" eb="276">
      <t>ヒリツ</t>
    </rPh>
    <rPh sb="279" eb="280">
      <t>チ</t>
    </rPh>
    <rPh sb="286" eb="287">
      <t>テン</t>
    </rPh>
    <rPh sb="293" eb="295">
      <t>ヘイセイ</t>
    </rPh>
    <rPh sb="297" eb="298">
      <t>ネン</t>
    </rPh>
    <rPh sb="298" eb="299">
      <t>ド</t>
    </rPh>
    <rPh sb="299" eb="300">
      <t>チュウ</t>
    </rPh>
    <rPh sb="301" eb="303">
      <t>シュウゼン</t>
    </rPh>
    <rPh sb="305" eb="306">
      <t>ケン</t>
    </rPh>
    <rPh sb="307" eb="309">
      <t>ハッセイ</t>
    </rPh>
    <rPh sb="328" eb="330">
      <t>キギョウ</t>
    </rPh>
    <rPh sb="330" eb="331">
      <t>サイ</t>
    </rPh>
    <rPh sb="331" eb="333">
      <t>ザンダカ</t>
    </rPh>
    <rPh sb="333" eb="334">
      <t>タイ</t>
    </rPh>
    <rPh sb="334" eb="336">
      <t>リョウキン</t>
    </rPh>
    <rPh sb="336" eb="338">
      <t>シュウニュウ</t>
    </rPh>
    <rPh sb="338" eb="340">
      <t>ヒリツ</t>
    </rPh>
    <rPh sb="343" eb="345">
      <t>カイセツ</t>
    </rPh>
    <rPh sb="345" eb="347">
      <t>トウショ</t>
    </rPh>
    <rPh sb="350" eb="351">
      <t>チ</t>
    </rPh>
    <rPh sb="354" eb="356">
      <t>リユウ</t>
    </rPh>
    <rPh sb="358" eb="360">
      <t>ショキ</t>
    </rPh>
    <rPh sb="360" eb="362">
      <t>ヒヨウ</t>
    </rPh>
    <rPh sb="363" eb="365">
      <t>キギョウ</t>
    </rPh>
    <rPh sb="365" eb="366">
      <t>サイ</t>
    </rPh>
    <rPh sb="367" eb="369">
      <t>リヨウ</t>
    </rPh>
    <rPh sb="375" eb="377">
      <t>キキン</t>
    </rPh>
    <rPh sb="378" eb="380">
      <t>リヨウ</t>
    </rPh>
    <rPh sb="387" eb="388">
      <t>リツ</t>
    </rPh>
    <rPh sb="389" eb="391">
      <t>サンシュツ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</si>
</sst>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2" fillId="0" borderId="11" xfId="1" applyNumberFormat="1" applyFont="1" applyFill="1" applyBorder="1" applyAlignment="1" applyProtection="1">
      <alignment horizontal="center" vertical="center" wrapText="1"/>
      <protection locked="0"/>
    </xf>
    <xf numFmtId="0" fontId="2" fillId="0" borderId="11" xfId="1" applyNumberFormat="1" applyFont="1" applyFill="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192.3</c:v>
                </c:pt>
                <c:pt idx="3">
                  <c:v>165.5</c:v>
                </c:pt>
                <c:pt idx="4">
                  <c:v>147.5</c:v>
                </c:pt>
              </c:numCache>
            </c:numRef>
          </c:val>
        </c:ser>
        <c:dLbls>
          <c:showLegendKey val="0"/>
          <c:showVal val="0"/>
          <c:showCatName val="0"/>
          <c:showSerName val="0"/>
          <c:showPercent val="0"/>
          <c:showBubbleSize val="0"/>
        </c:dLbls>
        <c:gapWidth val="180"/>
        <c:overlap val="-90"/>
        <c:axId val="98910208"/>
        <c:axId val="9891174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8910208"/>
        <c:axId val="98911744"/>
      </c:lineChart>
      <c:catAx>
        <c:axId val="98910208"/>
        <c:scaling>
          <c:orientation val="minMax"/>
        </c:scaling>
        <c:delete val="0"/>
        <c:axPos val="b"/>
        <c:numFmt formatCode="ge" sourceLinked="1"/>
        <c:majorTickMark val="none"/>
        <c:minorTickMark val="none"/>
        <c:tickLblPos val="none"/>
        <c:crossAx val="98911744"/>
        <c:crosses val="autoZero"/>
        <c:auto val="0"/>
        <c:lblAlgn val="ctr"/>
        <c:lblOffset val="100"/>
        <c:noMultiLvlLbl val="1"/>
      </c:catAx>
      <c:valAx>
        <c:axId val="9891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9102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00999168"/>
        <c:axId val="10100108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00999168"/>
        <c:axId val="101001088"/>
      </c:lineChart>
      <c:catAx>
        <c:axId val="100999168"/>
        <c:scaling>
          <c:orientation val="minMax"/>
        </c:scaling>
        <c:delete val="0"/>
        <c:axPos val="b"/>
        <c:numFmt formatCode="ge" sourceLinked="1"/>
        <c:majorTickMark val="none"/>
        <c:minorTickMark val="none"/>
        <c:tickLblPos val="none"/>
        <c:crossAx val="101001088"/>
        <c:crosses val="autoZero"/>
        <c:auto val="0"/>
        <c:lblAlgn val="ctr"/>
        <c:lblOffset val="100"/>
        <c:noMultiLvlLbl val="1"/>
      </c:catAx>
      <c:valAx>
        <c:axId val="10100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99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046528"/>
        <c:axId val="101048704"/>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46528"/>
        <c:axId val="101048704"/>
      </c:lineChart>
      <c:catAx>
        <c:axId val="101046528"/>
        <c:scaling>
          <c:orientation val="minMax"/>
        </c:scaling>
        <c:delete val="0"/>
        <c:axPos val="b"/>
        <c:numFmt formatCode="ge" sourceLinked="1"/>
        <c:majorTickMark val="none"/>
        <c:minorTickMark val="none"/>
        <c:tickLblPos val="none"/>
        <c:crossAx val="101048704"/>
        <c:crosses val="autoZero"/>
        <c:auto val="0"/>
        <c:lblAlgn val="ctr"/>
        <c:lblOffset val="100"/>
        <c:noMultiLvlLbl val="1"/>
      </c:catAx>
      <c:valAx>
        <c:axId val="10104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046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085952"/>
        <c:axId val="10108787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85952"/>
        <c:axId val="101087872"/>
      </c:lineChart>
      <c:catAx>
        <c:axId val="101085952"/>
        <c:scaling>
          <c:orientation val="minMax"/>
        </c:scaling>
        <c:delete val="0"/>
        <c:axPos val="b"/>
        <c:numFmt formatCode="ge" sourceLinked="1"/>
        <c:majorTickMark val="none"/>
        <c:minorTickMark val="none"/>
        <c:tickLblPos val="none"/>
        <c:crossAx val="101087872"/>
        <c:crosses val="autoZero"/>
        <c:auto val="0"/>
        <c:lblAlgn val="ctr"/>
        <c:lblOffset val="100"/>
        <c:noMultiLvlLbl val="1"/>
      </c:catAx>
      <c:valAx>
        <c:axId val="101087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08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670464"/>
        <c:axId val="10067673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70464"/>
        <c:axId val="100676736"/>
      </c:lineChart>
      <c:catAx>
        <c:axId val="100670464"/>
        <c:scaling>
          <c:orientation val="minMax"/>
        </c:scaling>
        <c:delete val="0"/>
        <c:axPos val="b"/>
        <c:numFmt formatCode="ge" sourceLinked="1"/>
        <c:majorTickMark val="none"/>
        <c:minorTickMark val="none"/>
        <c:tickLblPos val="none"/>
        <c:crossAx val="100676736"/>
        <c:crosses val="autoZero"/>
        <c:auto val="0"/>
        <c:lblAlgn val="ctr"/>
        <c:lblOffset val="100"/>
        <c:noMultiLvlLbl val="1"/>
      </c:catAx>
      <c:valAx>
        <c:axId val="10067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06704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705792"/>
        <c:axId val="10070771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05792"/>
        <c:axId val="100707712"/>
      </c:lineChart>
      <c:catAx>
        <c:axId val="100705792"/>
        <c:scaling>
          <c:orientation val="minMax"/>
        </c:scaling>
        <c:delete val="0"/>
        <c:axPos val="b"/>
        <c:numFmt formatCode="ge" sourceLinked="1"/>
        <c:majorTickMark val="none"/>
        <c:minorTickMark val="none"/>
        <c:tickLblPos val="none"/>
        <c:crossAx val="100707712"/>
        <c:crosses val="autoZero"/>
        <c:auto val="0"/>
        <c:lblAlgn val="ctr"/>
        <c:lblOffset val="100"/>
        <c:noMultiLvlLbl val="1"/>
      </c:catAx>
      <c:valAx>
        <c:axId val="10070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70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737024"/>
        <c:axId val="10073894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37024"/>
        <c:axId val="100738944"/>
      </c:lineChart>
      <c:catAx>
        <c:axId val="100737024"/>
        <c:scaling>
          <c:orientation val="minMax"/>
        </c:scaling>
        <c:delete val="0"/>
        <c:axPos val="b"/>
        <c:numFmt formatCode="ge" sourceLinked="1"/>
        <c:majorTickMark val="none"/>
        <c:minorTickMark val="none"/>
        <c:tickLblPos val="none"/>
        <c:crossAx val="100738944"/>
        <c:crosses val="autoZero"/>
        <c:auto val="0"/>
        <c:lblAlgn val="ctr"/>
        <c:lblOffset val="100"/>
        <c:noMultiLvlLbl val="1"/>
      </c:catAx>
      <c:valAx>
        <c:axId val="10073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737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772096"/>
        <c:axId val="10077427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72096"/>
        <c:axId val="100774272"/>
      </c:lineChart>
      <c:catAx>
        <c:axId val="100772096"/>
        <c:scaling>
          <c:orientation val="minMax"/>
        </c:scaling>
        <c:delete val="0"/>
        <c:axPos val="b"/>
        <c:numFmt formatCode="ge" sourceLinked="1"/>
        <c:majorTickMark val="none"/>
        <c:minorTickMark val="none"/>
        <c:tickLblPos val="none"/>
        <c:crossAx val="100774272"/>
        <c:crosses val="autoZero"/>
        <c:auto val="0"/>
        <c:lblAlgn val="ctr"/>
        <c:lblOffset val="100"/>
        <c:noMultiLvlLbl val="1"/>
      </c:catAx>
      <c:valAx>
        <c:axId val="10077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772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815616"/>
        <c:axId val="100817536"/>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15616"/>
        <c:axId val="100817536"/>
      </c:lineChart>
      <c:catAx>
        <c:axId val="100815616"/>
        <c:scaling>
          <c:orientation val="minMax"/>
        </c:scaling>
        <c:delete val="0"/>
        <c:axPos val="b"/>
        <c:numFmt formatCode="ge" sourceLinked="1"/>
        <c:majorTickMark val="none"/>
        <c:minorTickMark val="none"/>
        <c:tickLblPos val="none"/>
        <c:crossAx val="100817536"/>
        <c:crosses val="autoZero"/>
        <c:auto val="0"/>
        <c:lblAlgn val="ctr"/>
        <c:lblOffset val="100"/>
        <c:noMultiLvlLbl val="1"/>
      </c:catAx>
      <c:valAx>
        <c:axId val="10081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81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834688"/>
        <c:axId val="10085324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34688"/>
        <c:axId val="100853248"/>
      </c:lineChart>
      <c:catAx>
        <c:axId val="100834688"/>
        <c:scaling>
          <c:orientation val="minMax"/>
        </c:scaling>
        <c:delete val="0"/>
        <c:axPos val="b"/>
        <c:numFmt formatCode="ge" sourceLinked="1"/>
        <c:majorTickMark val="none"/>
        <c:minorTickMark val="none"/>
        <c:tickLblPos val="none"/>
        <c:crossAx val="100853248"/>
        <c:crosses val="autoZero"/>
        <c:auto val="0"/>
        <c:lblAlgn val="ctr"/>
        <c:lblOffset val="100"/>
        <c:noMultiLvlLbl val="1"/>
      </c:catAx>
      <c:valAx>
        <c:axId val="10085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834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484800"/>
        <c:axId val="10148697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84800"/>
        <c:axId val="101486976"/>
      </c:lineChart>
      <c:catAx>
        <c:axId val="101484800"/>
        <c:scaling>
          <c:orientation val="minMax"/>
        </c:scaling>
        <c:delete val="0"/>
        <c:axPos val="b"/>
        <c:numFmt formatCode="ge" sourceLinked="1"/>
        <c:majorTickMark val="none"/>
        <c:minorTickMark val="none"/>
        <c:tickLblPos val="none"/>
        <c:crossAx val="101486976"/>
        <c:crosses val="autoZero"/>
        <c:auto val="0"/>
        <c:lblAlgn val="ctr"/>
        <c:lblOffset val="100"/>
        <c:noMultiLvlLbl val="1"/>
      </c:catAx>
      <c:valAx>
        <c:axId val="101486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84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1686.7</c:v>
                </c:pt>
                <c:pt idx="3">
                  <c:v>286.3</c:v>
                </c:pt>
                <c:pt idx="4">
                  <c:v>2223.6999999999998</c:v>
                </c:pt>
              </c:numCache>
            </c:numRef>
          </c:val>
        </c:ser>
        <c:dLbls>
          <c:showLegendKey val="0"/>
          <c:showVal val="0"/>
          <c:showCatName val="0"/>
          <c:showSerName val="0"/>
          <c:showPercent val="0"/>
          <c:showBubbleSize val="0"/>
        </c:dLbls>
        <c:gapWidth val="180"/>
        <c:overlap val="-90"/>
        <c:axId val="99487744"/>
        <c:axId val="9948928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9487744"/>
        <c:axId val="99489280"/>
      </c:lineChart>
      <c:catAx>
        <c:axId val="99487744"/>
        <c:scaling>
          <c:orientation val="minMax"/>
        </c:scaling>
        <c:delete val="0"/>
        <c:axPos val="b"/>
        <c:numFmt formatCode="ge" sourceLinked="1"/>
        <c:majorTickMark val="none"/>
        <c:minorTickMark val="none"/>
        <c:tickLblPos val="none"/>
        <c:crossAx val="99489280"/>
        <c:crosses val="autoZero"/>
        <c:auto val="0"/>
        <c:lblAlgn val="ctr"/>
        <c:lblOffset val="100"/>
        <c:noMultiLvlLbl val="1"/>
      </c:catAx>
      <c:valAx>
        <c:axId val="99489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487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524224"/>
        <c:axId val="10152614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24224"/>
        <c:axId val="101526144"/>
      </c:lineChart>
      <c:catAx>
        <c:axId val="101524224"/>
        <c:scaling>
          <c:orientation val="minMax"/>
        </c:scaling>
        <c:delete val="0"/>
        <c:axPos val="b"/>
        <c:numFmt formatCode="ge" sourceLinked="1"/>
        <c:majorTickMark val="none"/>
        <c:minorTickMark val="none"/>
        <c:tickLblPos val="none"/>
        <c:crossAx val="101526144"/>
        <c:crosses val="autoZero"/>
        <c:auto val="0"/>
        <c:lblAlgn val="ctr"/>
        <c:lblOffset val="100"/>
        <c:noMultiLvlLbl val="1"/>
      </c:catAx>
      <c:valAx>
        <c:axId val="101526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524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547392"/>
        <c:axId val="10156185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47392"/>
        <c:axId val="101561856"/>
      </c:lineChart>
      <c:catAx>
        <c:axId val="101547392"/>
        <c:scaling>
          <c:orientation val="minMax"/>
        </c:scaling>
        <c:delete val="0"/>
        <c:axPos val="b"/>
        <c:numFmt formatCode="ge" sourceLinked="1"/>
        <c:majorTickMark val="none"/>
        <c:minorTickMark val="none"/>
        <c:tickLblPos val="none"/>
        <c:crossAx val="101561856"/>
        <c:crosses val="autoZero"/>
        <c:auto val="0"/>
        <c:lblAlgn val="ctr"/>
        <c:lblOffset val="100"/>
        <c:noMultiLvlLbl val="1"/>
      </c:catAx>
      <c:valAx>
        <c:axId val="10156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547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595008"/>
        <c:axId val="10160128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95008"/>
        <c:axId val="101601280"/>
      </c:lineChart>
      <c:catAx>
        <c:axId val="101595008"/>
        <c:scaling>
          <c:orientation val="minMax"/>
        </c:scaling>
        <c:delete val="0"/>
        <c:axPos val="b"/>
        <c:numFmt formatCode="ge" sourceLinked="1"/>
        <c:majorTickMark val="none"/>
        <c:minorTickMark val="none"/>
        <c:tickLblPos val="none"/>
        <c:crossAx val="101601280"/>
        <c:crosses val="autoZero"/>
        <c:auto val="0"/>
        <c:lblAlgn val="ctr"/>
        <c:lblOffset val="100"/>
        <c:noMultiLvlLbl val="1"/>
      </c:catAx>
      <c:valAx>
        <c:axId val="10160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59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642240"/>
        <c:axId val="10164416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42240"/>
        <c:axId val="101644160"/>
      </c:lineChart>
      <c:catAx>
        <c:axId val="101642240"/>
        <c:scaling>
          <c:orientation val="minMax"/>
        </c:scaling>
        <c:delete val="0"/>
        <c:axPos val="b"/>
        <c:numFmt formatCode="ge" sourceLinked="1"/>
        <c:majorTickMark val="none"/>
        <c:minorTickMark val="none"/>
        <c:tickLblPos val="none"/>
        <c:crossAx val="101644160"/>
        <c:crosses val="autoZero"/>
        <c:auto val="0"/>
        <c:lblAlgn val="ctr"/>
        <c:lblOffset val="100"/>
        <c:noMultiLvlLbl val="1"/>
      </c:catAx>
      <c:valAx>
        <c:axId val="10164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64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755136"/>
        <c:axId val="10176140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55136"/>
        <c:axId val="101761408"/>
      </c:lineChart>
      <c:catAx>
        <c:axId val="101755136"/>
        <c:scaling>
          <c:orientation val="minMax"/>
        </c:scaling>
        <c:delete val="0"/>
        <c:axPos val="b"/>
        <c:numFmt formatCode="ge" sourceLinked="1"/>
        <c:majorTickMark val="none"/>
        <c:minorTickMark val="none"/>
        <c:tickLblPos val="none"/>
        <c:crossAx val="101761408"/>
        <c:crosses val="autoZero"/>
        <c:auto val="0"/>
        <c:lblAlgn val="ctr"/>
        <c:lblOffset val="100"/>
        <c:noMultiLvlLbl val="1"/>
      </c:catAx>
      <c:valAx>
        <c:axId val="101761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7551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782272"/>
        <c:axId val="10178419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82272"/>
        <c:axId val="101784192"/>
      </c:lineChart>
      <c:catAx>
        <c:axId val="101782272"/>
        <c:scaling>
          <c:orientation val="minMax"/>
        </c:scaling>
        <c:delete val="0"/>
        <c:axPos val="b"/>
        <c:numFmt formatCode="ge" sourceLinked="1"/>
        <c:majorTickMark val="none"/>
        <c:minorTickMark val="none"/>
        <c:tickLblPos val="none"/>
        <c:crossAx val="101784192"/>
        <c:crosses val="autoZero"/>
        <c:auto val="0"/>
        <c:lblAlgn val="ctr"/>
        <c:lblOffset val="100"/>
        <c:noMultiLvlLbl val="1"/>
      </c:catAx>
      <c:valAx>
        <c:axId val="101784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782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10.8</c:v>
                </c:pt>
                <c:pt idx="3">
                  <c:v>13.7</c:v>
                </c:pt>
                <c:pt idx="4">
                  <c:v>14.4</c:v>
                </c:pt>
              </c:numCache>
            </c:numRef>
          </c:val>
        </c:ser>
        <c:dLbls>
          <c:showLegendKey val="0"/>
          <c:showVal val="0"/>
          <c:showCatName val="0"/>
          <c:showSerName val="0"/>
          <c:showPercent val="0"/>
          <c:showBubbleSize val="0"/>
        </c:dLbls>
        <c:gapWidth val="180"/>
        <c:overlap val="-90"/>
        <c:axId val="101809152"/>
        <c:axId val="10184000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13.7</c:v>
                </c:pt>
                <c:pt idx="3">
                  <c:v>12</c:v>
                </c:pt>
                <c:pt idx="4">
                  <c:v>14.5</c:v>
                </c:pt>
              </c:numCache>
            </c:numRef>
          </c:val>
          <c:smooth val="0"/>
        </c:ser>
        <c:dLbls>
          <c:showLegendKey val="0"/>
          <c:showVal val="0"/>
          <c:showCatName val="0"/>
          <c:showSerName val="0"/>
          <c:showPercent val="0"/>
          <c:showBubbleSize val="0"/>
        </c:dLbls>
        <c:marker val="1"/>
        <c:smooth val="0"/>
        <c:axId val="101809152"/>
        <c:axId val="101840000"/>
      </c:lineChart>
      <c:catAx>
        <c:axId val="101809152"/>
        <c:scaling>
          <c:orientation val="minMax"/>
        </c:scaling>
        <c:delete val="0"/>
        <c:axPos val="b"/>
        <c:numFmt formatCode="ge" sourceLinked="1"/>
        <c:majorTickMark val="none"/>
        <c:minorTickMark val="none"/>
        <c:tickLblPos val="none"/>
        <c:crossAx val="101840000"/>
        <c:crosses val="autoZero"/>
        <c:auto val="0"/>
        <c:lblAlgn val="ctr"/>
        <c:lblOffset val="100"/>
        <c:noMultiLvlLbl val="1"/>
      </c:catAx>
      <c:valAx>
        <c:axId val="10184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80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3.7</c:v>
                </c:pt>
                <c:pt idx="3">
                  <c:v>1.1000000000000001</c:v>
                </c:pt>
                <c:pt idx="4">
                  <c:v>0</c:v>
                </c:pt>
              </c:numCache>
            </c:numRef>
          </c:val>
        </c:ser>
        <c:dLbls>
          <c:showLegendKey val="0"/>
          <c:showVal val="0"/>
          <c:showCatName val="0"/>
          <c:showSerName val="0"/>
          <c:showPercent val="0"/>
          <c:showBubbleSize val="0"/>
        </c:dLbls>
        <c:gapWidth val="180"/>
        <c:overlap val="-90"/>
        <c:axId val="101869056"/>
        <c:axId val="10187097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2.9</c:v>
                </c:pt>
                <c:pt idx="3">
                  <c:v>0.6</c:v>
                </c:pt>
                <c:pt idx="4">
                  <c:v>0.3</c:v>
                </c:pt>
              </c:numCache>
            </c:numRef>
          </c:val>
          <c:smooth val="0"/>
        </c:ser>
        <c:dLbls>
          <c:showLegendKey val="0"/>
          <c:showVal val="0"/>
          <c:showCatName val="0"/>
          <c:showSerName val="0"/>
          <c:showPercent val="0"/>
          <c:showBubbleSize val="0"/>
        </c:dLbls>
        <c:marker val="1"/>
        <c:smooth val="0"/>
        <c:axId val="101869056"/>
        <c:axId val="101870976"/>
      </c:lineChart>
      <c:catAx>
        <c:axId val="101869056"/>
        <c:scaling>
          <c:orientation val="minMax"/>
        </c:scaling>
        <c:delete val="0"/>
        <c:axPos val="b"/>
        <c:numFmt formatCode="ge" sourceLinked="1"/>
        <c:majorTickMark val="none"/>
        <c:minorTickMark val="none"/>
        <c:tickLblPos val="none"/>
        <c:crossAx val="101870976"/>
        <c:crosses val="autoZero"/>
        <c:auto val="0"/>
        <c:lblAlgn val="ctr"/>
        <c:lblOffset val="100"/>
        <c:noMultiLvlLbl val="1"/>
      </c:catAx>
      <c:valAx>
        <c:axId val="10187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101253504"/>
        <c:axId val="101903744"/>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259</c:v>
                </c:pt>
                <c:pt idx="3">
                  <c:v>197.2</c:v>
                </c:pt>
                <c:pt idx="4">
                  <c:v>184.6</c:v>
                </c:pt>
              </c:numCache>
            </c:numRef>
          </c:val>
          <c:smooth val="0"/>
        </c:ser>
        <c:dLbls>
          <c:showLegendKey val="0"/>
          <c:showVal val="0"/>
          <c:showCatName val="0"/>
          <c:showSerName val="0"/>
          <c:showPercent val="0"/>
          <c:showBubbleSize val="0"/>
        </c:dLbls>
        <c:marker val="1"/>
        <c:smooth val="0"/>
        <c:axId val="101253504"/>
        <c:axId val="101903744"/>
      </c:lineChart>
      <c:catAx>
        <c:axId val="101253504"/>
        <c:scaling>
          <c:orientation val="minMax"/>
        </c:scaling>
        <c:delete val="0"/>
        <c:axPos val="b"/>
        <c:numFmt formatCode="ge" sourceLinked="1"/>
        <c:majorTickMark val="none"/>
        <c:minorTickMark val="none"/>
        <c:tickLblPos val="none"/>
        <c:crossAx val="101903744"/>
        <c:crosses val="autoZero"/>
        <c:auto val="0"/>
        <c:lblAlgn val="ctr"/>
        <c:lblOffset val="100"/>
        <c:noMultiLvlLbl val="1"/>
      </c:catAx>
      <c:valAx>
        <c:axId val="101903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5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1283712"/>
        <c:axId val="10128998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83712"/>
        <c:axId val="101289984"/>
      </c:lineChart>
      <c:catAx>
        <c:axId val="101283712"/>
        <c:scaling>
          <c:orientation val="minMax"/>
        </c:scaling>
        <c:delete val="0"/>
        <c:axPos val="b"/>
        <c:numFmt formatCode="ge" sourceLinked="1"/>
        <c:majorTickMark val="none"/>
        <c:minorTickMark val="none"/>
        <c:tickLblPos val="none"/>
        <c:crossAx val="101289984"/>
        <c:crosses val="autoZero"/>
        <c:auto val="0"/>
        <c:lblAlgn val="ctr"/>
        <c:lblOffset val="100"/>
        <c:noMultiLvlLbl val="1"/>
      </c:catAx>
      <c:valAx>
        <c:axId val="10128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283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9528704"/>
        <c:axId val="995302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528704"/>
        <c:axId val="99530240"/>
      </c:lineChart>
      <c:catAx>
        <c:axId val="99528704"/>
        <c:scaling>
          <c:orientation val="minMax"/>
        </c:scaling>
        <c:delete val="0"/>
        <c:axPos val="b"/>
        <c:numFmt formatCode="ge" sourceLinked="1"/>
        <c:majorTickMark val="none"/>
        <c:minorTickMark val="none"/>
        <c:tickLblPos val="none"/>
        <c:crossAx val="99530240"/>
        <c:crosses val="autoZero"/>
        <c:auto val="0"/>
        <c:lblAlgn val="ctr"/>
        <c:lblOffset val="100"/>
        <c:noMultiLvlLbl val="1"/>
      </c:catAx>
      <c:valAx>
        <c:axId val="99530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52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101323136"/>
        <c:axId val="10132505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100</c:v>
                </c:pt>
                <c:pt idx="3">
                  <c:v>98.2</c:v>
                </c:pt>
                <c:pt idx="4">
                  <c:v>93.8</c:v>
                </c:pt>
              </c:numCache>
            </c:numRef>
          </c:val>
          <c:smooth val="0"/>
        </c:ser>
        <c:dLbls>
          <c:showLegendKey val="0"/>
          <c:showVal val="0"/>
          <c:showCatName val="0"/>
          <c:showSerName val="0"/>
          <c:showPercent val="0"/>
          <c:showBubbleSize val="0"/>
        </c:dLbls>
        <c:marker val="1"/>
        <c:smooth val="0"/>
        <c:axId val="101323136"/>
        <c:axId val="101325056"/>
      </c:lineChart>
      <c:catAx>
        <c:axId val="101323136"/>
        <c:scaling>
          <c:orientation val="minMax"/>
        </c:scaling>
        <c:delete val="0"/>
        <c:axPos val="b"/>
        <c:numFmt formatCode="ge" sourceLinked="1"/>
        <c:majorTickMark val="none"/>
        <c:minorTickMark val="none"/>
        <c:tickLblPos val="none"/>
        <c:crossAx val="101325056"/>
        <c:crosses val="autoZero"/>
        <c:auto val="0"/>
        <c:lblAlgn val="ctr"/>
        <c:lblOffset val="100"/>
        <c:noMultiLvlLbl val="1"/>
      </c:catAx>
      <c:valAx>
        <c:axId val="101325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23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30940.799999999999</c:v>
                </c:pt>
                <c:pt idx="3">
                  <c:v>26168.9</c:v>
                </c:pt>
                <c:pt idx="4">
                  <c:v>29319.7</c:v>
                </c:pt>
              </c:numCache>
            </c:numRef>
          </c:val>
        </c:ser>
        <c:dLbls>
          <c:showLegendKey val="0"/>
          <c:showVal val="0"/>
          <c:showCatName val="0"/>
          <c:showSerName val="0"/>
          <c:showPercent val="0"/>
          <c:showBubbleSize val="0"/>
        </c:dLbls>
        <c:gapWidth val="180"/>
        <c:overlap val="-90"/>
        <c:axId val="99313536"/>
        <c:axId val="9932390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17642.5</c:v>
                </c:pt>
                <c:pt idx="3">
                  <c:v>18815.8</c:v>
                </c:pt>
                <c:pt idx="4">
                  <c:v>22847.9</c:v>
                </c:pt>
              </c:numCache>
            </c:numRef>
          </c:val>
          <c:smooth val="0"/>
        </c:ser>
        <c:dLbls>
          <c:showLegendKey val="0"/>
          <c:showVal val="0"/>
          <c:showCatName val="0"/>
          <c:showSerName val="0"/>
          <c:showPercent val="0"/>
          <c:showBubbleSize val="0"/>
        </c:dLbls>
        <c:marker val="1"/>
        <c:smooth val="0"/>
        <c:axId val="99313536"/>
        <c:axId val="99323904"/>
      </c:lineChart>
      <c:catAx>
        <c:axId val="99313536"/>
        <c:scaling>
          <c:orientation val="minMax"/>
        </c:scaling>
        <c:delete val="0"/>
        <c:axPos val="b"/>
        <c:numFmt formatCode="ge" sourceLinked="1"/>
        <c:majorTickMark val="none"/>
        <c:minorTickMark val="none"/>
        <c:tickLblPos val="none"/>
        <c:crossAx val="99323904"/>
        <c:crosses val="autoZero"/>
        <c:auto val="0"/>
        <c:lblAlgn val="ctr"/>
        <c:lblOffset val="100"/>
        <c:noMultiLvlLbl val="1"/>
      </c:catAx>
      <c:valAx>
        <c:axId val="9932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313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57881</c:v>
                </c:pt>
                <c:pt idx="3">
                  <c:v>44239</c:v>
                </c:pt>
                <c:pt idx="4">
                  <c:v>37755</c:v>
                </c:pt>
              </c:numCache>
            </c:numRef>
          </c:val>
        </c:ser>
        <c:dLbls>
          <c:showLegendKey val="0"/>
          <c:showVal val="0"/>
          <c:showCatName val="0"/>
          <c:showSerName val="0"/>
          <c:showPercent val="0"/>
          <c:showBubbleSize val="0"/>
        </c:dLbls>
        <c:gapWidth val="180"/>
        <c:overlap val="-90"/>
        <c:axId val="99361152"/>
        <c:axId val="99363072"/>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58539</c:v>
                </c:pt>
                <c:pt idx="3">
                  <c:v>37685</c:v>
                </c:pt>
                <c:pt idx="4">
                  <c:v>2390</c:v>
                </c:pt>
              </c:numCache>
            </c:numRef>
          </c:val>
          <c:smooth val="0"/>
        </c:ser>
        <c:dLbls>
          <c:showLegendKey val="0"/>
          <c:showVal val="0"/>
          <c:showCatName val="0"/>
          <c:showSerName val="0"/>
          <c:showPercent val="0"/>
          <c:showBubbleSize val="0"/>
        </c:dLbls>
        <c:marker val="1"/>
        <c:smooth val="0"/>
        <c:axId val="99361152"/>
        <c:axId val="99363072"/>
      </c:lineChart>
      <c:catAx>
        <c:axId val="99361152"/>
        <c:scaling>
          <c:orientation val="minMax"/>
        </c:scaling>
        <c:delete val="0"/>
        <c:axPos val="b"/>
        <c:numFmt formatCode="ge" sourceLinked="1"/>
        <c:majorTickMark val="none"/>
        <c:minorTickMark val="none"/>
        <c:tickLblPos val="none"/>
        <c:crossAx val="99363072"/>
        <c:crosses val="autoZero"/>
        <c:auto val="0"/>
        <c:lblAlgn val="ctr"/>
        <c:lblOffset val="100"/>
        <c:noMultiLvlLbl val="1"/>
      </c:catAx>
      <c:valAx>
        <c:axId val="9936307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361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10.8</c:v>
                </c:pt>
                <c:pt idx="3">
                  <c:v>13.7</c:v>
                </c:pt>
                <c:pt idx="4">
                  <c:v>14.4</c:v>
                </c:pt>
              </c:numCache>
            </c:numRef>
          </c:val>
        </c:ser>
        <c:dLbls>
          <c:showLegendKey val="0"/>
          <c:showVal val="0"/>
          <c:showCatName val="0"/>
          <c:showSerName val="0"/>
          <c:showPercent val="0"/>
          <c:showBubbleSize val="0"/>
        </c:dLbls>
        <c:gapWidth val="180"/>
        <c:overlap val="-90"/>
        <c:axId val="99388032"/>
        <c:axId val="9941478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99388032"/>
        <c:axId val="99414784"/>
      </c:lineChart>
      <c:catAx>
        <c:axId val="99388032"/>
        <c:scaling>
          <c:orientation val="minMax"/>
        </c:scaling>
        <c:delete val="0"/>
        <c:axPos val="b"/>
        <c:numFmt formatCode="ge" sourceLinked="1"/>
        <c:majorTickMark val="none"/>
        <c:minorTickMark val="none"/>
        <c:tickLblPos val="none"/>
        <c:crossAx val="99414784"/>
        <c:crosses val="autoZero"/>
        <c:auto val="0"/>
        <c:lblAlgn val="ctr"/>
        <c:lblOffset val="100"/>
        <c:noMultiLvlLbl val="1"/>
      </c:catAx>
      <c:valAx>
        <c:axId val="99414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38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3.7</c:v>
                </c:pt>
                <c:pt idx="3">
                  <c:v>1.1000000000000001</c:v>
                </c:pt>
                <c:pt idx="4">
                  <c:v>0</c:v>
                </c:pt>
              </c:numCache>
            </c:numRef>
          </c:val>
        </c:ser>
        <c:dLbls>
          <c:showLegendKey val="0"/>
          <c:showVal val="0"/>
          <c:showCatName val="0"/>
          <c:showSerName val="0"/>
          <c:showPercent val="0"/>
          <c:showBubbleSize val="0"/>
        </c:dLbls>
        <c:gapWidth val="180"/>
        <c:overlap val="-90"/>
        <c:axId val="99447936"/>
        <c:axId val="99449856"/>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13.7</c:v>
                </c:pt>
                <c:pt idx="3">
                  <c:v>16.3</c:v>
                </c:pt>
                <c:pt idx="4">
                  <c:v>14.2</c:v>
                </c:pt>
              </c:numCache>
            </c:numRef>
          </c:val>
          <c:smooth val="0"/>
        </c:ser>
        <c:dLbls>
          <c:showLegendKey val="0"/>
          <c:showVal val="0"/>
          <c:showCatName val="0"/>
          <c:showSerName val="0"/>
          <c:showPercent val="0"/>
          <c:showBubbleSize val="0"/>
        </c:dLbls>
        <c:marker val="1"/>
        <c:smooth val="0"/>
        <c:axId val="99447936"/>
        <c:axId val="99449856"/>
      </c:lineChart>
      <c:catAx>
        <c:axId val="99447936"/>
        <c:scaling>
          <c:orientation val="minMax"/>
        </c:scaling>
        <c:delete val="0"/>
        <c:axPos val="b"/>
        <c:numFmt formatCode="ge" sourceLinked="1"/>
        <c:majorTickMark val="none"/>
        <c:minorTickMark val="none"/>
        <c:tickLblPos val="none"/>
        <c:crossAx val="99449856"/>
        <c:crosses val="autoZero"/>
        <c:auto val="0"/>
        <c:lblAlgn val="ctr"/>
        <c:lblOffset val="100"/>
        <c:noMultiLvlLbl val="1"/>
      </c:catAx>
      <c:valAx>
        <c:axId val="99449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447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100937088"/>
        <c:axId val="100951552"/>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98.2</c:v>
                </c:pt>
                <c:pt idx="3">
                  <c:v>100.3</c:v>
                </c:pt>
                <c:pt idx="4">
                  <c:v>98.3</c:v>
                </c:pt>
              </c:numCache>
            </c:numRef>
          </c:val>
          <c:smooth val="0"/>
        </c:ser>
        <c:dLbls>
          <c:showLegendKey val="0"/>
          <c:showVal val="0"/>
          <c:showCatName val="0"/>
          <c:showSerName val="0"/>
          <c:showPercent val="0"/>
          <c:showBubbleSize val="0"/>
        </c:dLbls>
        <c:marker val="1"/>
        <c:smooth val="0"/>
        <c:axId val="100937088"/>
        <c:axId val="100951552"/>
      </c:lineChart>
      <c:catAx>
        <c:axId val="100937088"/>
        <c:scaling>
          <c:orientation val="minMax"/>
        </c:scaling>
        <c:delete val="0"/>
        <c:axPos val="b"/>
        <c:numFmt formatCode="ge" sourceLinked="1"/>
        <c:majorTickMark val="none"/>
        <c:minorTickMark val="none"/>
        <c:tickLblPos val="none"/>
        <c:crossAx val="100951552"/>
        <c:crosses val="autoZero"/>
        <c:auto val="0"/>
        <c:lblAlgn val="ctr"/>
        <c:lblOffset val="100"/>
        <c:noMultiLvlLbl val="1"/>
      </c:catAx>
      <c:valAx>
        <c:axId val="10095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3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0959744"/>
        <c:axId val="10096166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59744"/>
        <c:axId val="100961664"/>
      </c:lineChart>
      <c:catAx>
        <c:axId val="100959744"/>
        <c:scaling>
          <c:orientation val="minMax"/>
        </c:scaling>
        <c:delete val="0"/>
        <c:axPos val="b"/>
        <c:numFmt formatCode="ge" sourceLinked="1"/>
        <c:majorTickMark val="none"/>
        <c:minorTickMark val="none"/>
        <c:tickLblPos val="none"/>
        <c:crossAx val="100961664"/>
        <c:crosses val="autoZero"/>
        <c:auto val="0"/>
        <c:lblAlgn val="ctr"/>
        <c:lblOffset val="100"/>
        <c:noMultiLvlLbl val="1"/>
      </c:catAx>
      <c:valAx>
        <c:axId val="100961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09597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8875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189031"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87606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79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79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79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79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79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79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79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80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80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80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80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80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80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80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80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80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80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81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81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812"/>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813"/>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814"/>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815"/>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816"/>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817"/>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818"/>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819"/>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820"/>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821"/>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82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823"/>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824"/>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825"/>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826"/>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827"/>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828"/>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829"/>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830"/>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83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832"/>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833"/>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834"/>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835"/>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83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837"/>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838"/>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83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84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大分県　豊後大野市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x14ac:dyDescent="0.15">
      <c r="A3" s="1"/>
      <c r="B3" s="175" t="str">
        <f>データ!I6</f>
        <v>法非適用</v>
      </c>
      <c r="C3" s="176"/>
      <c r="D3" s="176"/>
      <c r="E3" s="176"/>
      <c r="F3" s="176" t="str">
        <f>データ!J6</f>
        <v>電気事業</v>
      </c>
      <c r="G3" s="176"/>
      <c r="H3" s="176"/>
      <c r="I3" s="176"/>
      <c r="J3" s="177" t="s">
        <v>180</v>
      </c>
      <c r="K3" s="177"/>
      <c r="L3" s="177"/>
      <c r="M3" s="177"/>
      <c r="N3" s="178" t="str">
        <f>データ!L6</f>
        <v>該当数値なし</v>
      </c>
      <c r="O3" s="178"/>
      <c r="P3" s="178"/>
      <c r="Q3" s="179"/>
      <c r="R3" s="1"/>
      <c r="S3" s="180" t="s">
        <v>8</v>
      </c>
      <c r="T3" s="181"/>
      <c r="U3" s="181"/>
      <c r="V3" s="181"/>
      <c r="W3" s="181"/>
      <c r="X3" s="181"/>
      <c r="Y3" s="181"/>
      <c r="Z3" s="181"/>
      <c r="AA3" s="181"/>
      <c r="AB3" s="181"/>
      <c r="AC3" s="181"/>
      <c r="AD3" s="181"/>
      <c r="AE3" s="181"/>
      <c r="AF3" s="181"/>
      <c r="AG3" s="181"/>
      <c r="AH3" s="182"/>
      <c r="AI3" s="1"/>
      <c r="AJ3" s="1"/>
      <c r="AK3" s="113" t="s">
        <v>182</v>
      </c>
      <c r="AL3" s="114"/>
      <c r="AM3" s="114"/>
      <c r="AN3" s="114"/>
      <c r="AO3" s="114"/>
      <c r="AP3" s="114"/>
      <c r="AQ3" s="115"/>
    </row>
    <row r="4" spans="1:43" ht="23.1" customHeight="1" x14ac:dyDescent="0.15">
      <c r="A4" s="1"/>
      <c r="B4" s="155" t="s">
        <v>9</v>
      </c>
      <c r="C4" s="156"/>
      <c r="D4" s="156"/>
      <c r="E4" s="156"/>
      <c r="F4" s="156" t="s">
        <v>10</v>
      </c>
      <c r="G4" s="156"/>
      <c r="H4" s="156"/>
      <c r="I4" s="156"/>
      <c r="J4" s="156" t="s">
        <v>11</v>
      </c>
      <c r="K4" s="156"/>
      <c r="L4" s="156"/>
      <c r="M4" s="156"/>
      <c r="N4" s="156" t="s">
        <v>12</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x14ac:dyDescent="0.15">
      <c r="A5" s="1"/>
      <c r="B5" s="189" t="str">
        <f>データ!M6</f>
        <v>-</v>
      </c>
      <c r="C5" s="190"/>
      <c r="D5" s="190"/>
      <c r="E5" s="190"/>
      <c r="F5" s="169" t="str">
        <f>データ!N6</f>
        <v>-</v>
      </c>
      <c r="G5" s="169"/>
      <c r="H5" s="169"/>
      <c r="I5" s="169"/>
      <c r="J5" s="169" t="str">
        <f>データ!O6</f>
        <v>-</v>
      </c>
      <c r="K5" s="169"/>
      <c r="L5" s="169"/>
      <c r="M5" s="169"/>
      <c r="N5" s="169">
        <f>データ!P6</f>
        <v>5</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x14ac:dyDescent="0.15">
      <c r="A6" s="1"/>
      <c r="B6" s="155" t="s">
        <v>13</v>
      </c>
      <c r="C6" s="156"/>
      <c r="D6" s="156"/>
      <c r="E6" s="156"/>
      <c r="F6" s="156" t="s">
        <v>14</v>
      </c>
      <c r="G6" s="156"/>
      <c r="H6" s="156"/>
      <c r="I6" s="156"/>
      <c r="J6" s="156" t="s">
        <v>15</v>
      </c>
      <c r="K6" s="156"/>
      <c r="L6" s="156"/>
      <c r="M6" s="156"/>
      <c r="N6" s="156" t="s">
        <v>16</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x14ac:dyDescent="0.15">
      <c r="A7" s="1"/>
      <c r="B7" s="168" t="str">
        <f>データ!Q6</f>
        <v>-</v>
      </c>
      <c r="C7" s="169"/>
      <c r="D7" s="169"/>
      <c r="E7" s="169"/>
      <c r="F7" s="170" t="s">
        <v>128</v>
      </c>
      <c r="G7" s="171"/>
      <c r="H7" s="171"/>
      <c r="I7" s="171"/>
      <c r="J7" s="172" t="s">
        <v>128</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x14ac:dyDescent="0.15">
      <c r="A8" s="1"/>
      <c r="B8" s="155" t="s">
        <v>17</v>
      </c>
      <c r="C8" s="156"/>
      <c r="D8" s="156"/>
      <c r="E8" s="156"/>
      <c r="F8" s="156" t="s">
        <v>18</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x14ac:dyDescent="0.2">
      <c r="A9" s="1"/>
      <c r="B9" s="158" t="s">
        <v>130</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x14ac:dyDescent="0.2">
      <c r="A10" s="1"/>
      <c r="B10" s="6" t="s">
        <v>19</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x14ac:dyDescent="0.15">
      <c r="A11" s="1"/>
      <c r="B11" s="164" t="s">
        <v>20</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x14ac:dyDescent="0.15">
      <c r="A12" s="1"/>
      <c r="B12" s="155" t="s">
        <v>22</v>
      </c>
      <c r="C12" s="156"/>
      <c r="D12" s="156"/>
      <c r="E12" s="156"/>
      <c r="F12" s="151" t="str">
        <f>データ!W6</f>
        <v>-</v>
      </c>
      <c r="G12" s="152"/>
      <c r="H12" s="151" t="str">
        <f>データ!X6</f>
        <v>-</v>
      </c>
      <c r="I12" s="152"/>
      <c r="J12" s="151" t="str">
        <f>データ!Y6</f>
        <v>-</v>
      </c>
      <c r="K12" s="152"/>
      <c r="L12" s="151" t="str">
        <f>データ!Z6</f>
        <v>-</v>
      </c>
      <c r="M12" s="152"/>
      <c r="N12" s="153" t="str">
        <f>データ!AA6</f>
        <v>-</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x14ac:dyDescent="0.15">
      <c r="A13" s="1"/>
      <c r="B13" s="148" t="s">
        <v>23</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x14ac:dyDescent="0.15">
      <c r="A14" s="1"/>
      <c r="B14" s="148" t="s">
        <v>24</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x14ac:dyDescent="0.15">
      <c r="A15" s="1"/>
      <c r="B15" s="141" t="s">
        <v>25</v>
      </c>
      <c r="C15" s="142"/>
      <c r="D15" s="142"/>
      <c r="E15" s="143"/>
      <c r="F15" s="144" t="str">
        <f>データ!AL6</f>
        <v>-</v>
      </c>
      <c r="G15" s="144"/>
      <c r="H15" s="144" t="str">
        <f>データ!AM6</f>
        <v>-</v>
      </c>
      <c r="I15" s="144"/>
      <c r="J15" s="144">
        <f>データ!AN6</f>
        <v>2027</v>
      </c>
      <c r="K15" s="144"/>
      <c r="L15" s="144">
        <f>データ!AO6</f>
        <v>2582</v>
      </c>
      <c r="M15" s="144"/>
      <c r="N15" s="145">
        <f>データ!AP6</f>
        <v>2709</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x14ac:dyDescent="0.2">
      <c r="A16" s="1"/>
      <c r="B16" s="134" t="s">
        <v>26</v>
      </c>
      <c r="C16" s="135"/>
      <c r="D16" s="135"/>
      <c r="E16" s="136"/>
      <c r="F16" s="147" t="str">
        <f>データ!AQ6</f>
        <v>-</v>
      </c>
      <c r="G16" s="147"/>
      <c r="H16" s="147" t="str">
        <f>データ!AR6</f>
        <v>-</v>
      </c>
      <c r="I16" s="147"/>
      <c r="J16" s="147">
        <f>データ!AS6</f>
        <v>2027</v>
      </c>
      <c r="K16" s="147"/>
      <c r="L16" s="147">
        <f>データ!AT6</f>
        <v>2582</v>
      </c>
      <c r="M16" s="147"/>
      <c r="N16" s="139">
        <f>データ!AU6</f>
        <v>2709</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x14ac:dyDescent="0.2">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x14ac:dyDescent="0.15">
      <c r="A18" s="1"/>
      <c r="B18" s="130"/>
      <c r="C18" s="131"/>
      <c r="D18" s="131"/>
      <c r="E18" s="131"/>
      <c r="F18" s="132" t="s">
        <v>27</v>
      </c>
      <c r="G18" s="132"/>
      <c r="H18" s="132"/>
      <c r="I18" s="132" t="s">
        <v>28</v>
      </c>
      <c r="J18" s="132"/>
      <c r="K18" s="132"/>
      <c r="L18" s="132" t="s">
        <v>26</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x14ac:dyDescent="0.2">
      <c r="A19" s="1"/>
      <c r="B19" s="134" t="s">
        <v>29</v>
      </c>
      <c r="C19" s="135"/>
      <c r="D19" s="135"/>
      <c r="E19" s="136"/>
      <c r="F19" s="137" t="str">
        <f>データ!AV6</f>
        <v>-</v>
      </c>
      <c r="G19" s="137"/>
      <c r="H19" s="137"/>
      <c r="I19" s="137">
        <f>データ!AW6</f>
        <v>108385</v>
      </c>
      <c r="J19" s="137"/>
      <c r="K19" s="137"/>
      <c r="L19" s="137">
        <f>データ!AX6</f>
        <v>108385</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6"/>
      <c r="AL38" s="117"/>
      <c r="AM38" s="117"/>
      <c r="AN38" s="117"/>
      <c r="AO38" s="117"/>
      <c r="AP38" s="117"/>
      <c r="AQ38" s="118"/>
    </row>
    <row r="39" spans="1:43" ht="29.45" customHeight="1" x14ac:dyDescent="0.15">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32</v>
      </c>
      <c r="AL39" s="111"/>
      <c r="AM39" s="111"/>
      <c r="AN39" s="111"/>
      <c r="AO39" s="111"/>
      <c r="AP39" s="111"/>
      <c r="AQ39" s="112"/>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183</v>
      </c>
      <c r="AL40" s="114"/>
      <c r="AM40" s="114"/>
      <c r="AN40" s="114"/>
      <c r="AO40" s="114"/>
      <c r="AP40" s="114"/>
      <c r="AQ40" s="115"/>
    </row>
    <row r="41" spans="1:43" ht="29.45" customHeight="1" x14ac:dyDescent="0.15">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x14ac:dyDescent="0.15">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35</v>
      </c>
      <c r="AL97" s="111"/>
      <c r="AM97" s="111"/>
      <c r="AN97" s="111"/>
      <c r="AO97" s="111"/>
      <c r="AP97" s="111"/>
      <c r="AQ97" s="112"/>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4" t="s">
        <v>181</v>
      </c>
      <c r="AL99" s="125"/>
      <c r="AM99" s="125"/>
      <c r="AN99" s="125"/>
      <c r="AO99" s="125"/>
      <c r="AP99" s="125"/>
      <c r="AQ99" s="126"/>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4"/>
      <c r="AL100" s="125"/>
      <c r="AM100" s="125"/>
      <c r="AN100" s="125"/>
      <c r="AO100" s="125"/>
      <c r="AP100" s="125"/>
      <c r="AQ100" s="126"/>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4"/>
      <c r="AL101" s="125"/>
      <c r="AM101" s="125"/>
      <c r="AN101" s="125"/>
      <c r="AO101" s="125"/>
      <c r="AP101" s="125"/>
      <c r="AQ101" s="126"/>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4"/>
      <c r="AL102" s="125"/>
      <c r="AM102" s="125"/>
      <c r="AN102" s="125"/>
      <c r="AO102" s="125"/>
      <c r="AP102" s="125"/>
      <c r="AQ102" s="126"/>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4"/>
      <c r="AL103" s="125"/>
      <c r="AM103" s="125"/>
      <c r="AN103" s="125"/>
      <c r="AO103" s="125"/>
      <c r="AP103" s="125"/>
      <c r="AQ103" s="126"/>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4"/>
      <c r="AL104" s="125"/>
      <c r="AM104" s="125"/>
      <c r="AN104" s="125"/>
      <c r="AO104" s="125"/>
      <c r="AP104" s="125"/>
      <c r="AQ104" s="126"/>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4"/>
      <c r="AL105" s="125"/>
      <c r="AM105" s="125"/>
      <c r="AN105" s="125"/>
      <c r="AO105" s="125"/>
      <c r="AP105" s="125"/>
      <c r="AQ105" s="126"/>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4"/>
      <c r="AL106" s="125"/>
      <c r="AM106" s="125"/>
      <c r="AN106" s="125"/>
      <c r="AO106" s="125"/>
      <c r="AP106" s="125"/>
      <c r="AQ106" s="126"/>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4"/>
      <c r="AL107" s="125"/>
      <c r="AM107" s="125"/>
      <c r="AN107" s="125"/>
      <c r="AO107" s="125"/>
      <c r="AP107" s="125"/>
      <c r="AQ107" s="126"/>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4"/>
      <c r="AL108" s="125"/>
      <c r="AM108" s="125"/>
      <c r="AN108" s="125"/>
      <c r="AO108" s="125"/>
      <c r="AP108" s="125"/>
      <c r="AQ108" s="126"/>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4"/>
      <c r="AL109" s="125"/>
      <c r="AM109" s="125"/>
      <c r="AN109" s="125"/>
      <c r="AO109" s="125"/>
      <c r="AP109" s="125"/>
      <c r="AQ109" s="126"/>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4"/>
      <c r="AL110" s="125"/>
      <c r="AM110" s="125"/>
      <c r="AN110" s="125"/>
      <c r="AO110" s="125"/>
      <c r="AP110" s="125"/>
      <c r="AQ110" s="126"/>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4"/>
      <c r="AL111" s="125"/>
      <c r="AM111" s="125"/>
      <c r="AN111" s="125"/>
      <c r="AO111" s="125"/>
      <c r="AP111" s="125"/>
      <c r="AQ111" s="126"/>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4"/>
      <c r="AL112" s="125"/>
      <c r="AM112" s="125"/>
      <c r="AN112" s="125"/>
      <c r="AO112" s="125"/>
      <c r="AP112" s="125"/>
      <c r="AQ112" s="126"/>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4"/>
      <c r="AL113" s="125"/>
      <c r="AM113" s="125"/>
      <c r="AN113" s="125"/>
      <c r="AO113" s="125"/>
      <c r="AP113" s="125"/>
      <c r="AQ113" s="126"/>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4"/>
      <c r="AL114" s="125"/>
      <c r="AM114" s="125"/>
      <c r="AN114" s="125"/>
      <c r="AO114" s="125"/>
      <c r="AP114" s="125"/>
      <c r="AQ114" s="126"/>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4"/>
      <c r="AL115" s="125"/>
      <c r="AM115" s="125"/>
      <c r="AN115" s="125"/>
      <c r="AO115" s="125"/>
      <c r="AP115" s="125"/>
      <c r="AQ115" s="126"/>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4"/>
      <c r="AL116" s="125"/>
      <c r="AM116" s="125"/>
      <c r="AN116" s="125"/>
      <c r="AO116" s="125"/>
      <c r="AP116" s="125"/>
      <c r="AQ116" s="126"/>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7"/>
      <c r="AL117" s="128"/>
      <c r="AM117" s="128"/>
      <c r="AN117" s="128"/>
      <c r="AO117" s="128"/>
      <c r="AP117" s="128"/>
      <c r="AQ117" s="129"/>
    </row>
    <row r="118" spans="1:43" ht="21" customHeight="1" x14ac:dyDescent="0.15">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x14ac:dyDescent="0.15">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x14ac:dyDescent="0.15">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x14ac:dyDescent="0.15">
      <c r="A6" s="50" t="s">
        <v>115</v>
      </c>
      <c r="B6" s="68" t="str">
        <f>B7</f>
        <v>2016</v>
      </c>
      <c r="C6" s="68" t="str">
        <f t="shared" ref="C6:AX6" si="6">C7</f>
        <v>442127</v>
      </c>
      <c r="D6" s="68" t="str">
        <f t="shared" si="6"/>
        <v>47</v>
      </c>
      <c r="E6" s="68" t="str">
        <f t="shared" si="6"/>
        <v>04</v>
      </c>
      <c r="F6" s="68" t="str">
        <f t="shared" si="6"/>
        <v>0</v>
      </c>
      <c r="G6" s="68" t="str">
        <f t="shared" si="6"/>
        <v>000</v>
      </c>
      <c r="H6" s="68" t="str">
        <f t="shared" si="6"/>
        <v>大分県　豊後大野市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5</v>
      </c>
      <c r="Q6" s="70" t="str">
        <f t="shared" si="6"/>
        <v>-</v>
      </c>
      <c r="R6" s="71" t="str">
        <f>R7</f>
        <v>平成46年4月1日　豊後大野市太陽光第２発電所</v>
      </c>
      <c r="S6" s="72" t="str">
        <f t="shared" si="6"/>
        <v>平成46年4月1日　豊後大野市太陽光第２発電所</v>
      </c>
      <c r="T6" s="68" t="str">
        <f t="shared" si="6"/>
        <v>無</v>
      </c>
      <c r="U6" s="72" t="str">
        <f t="shared" si="6"/>
        <v>九州電力㈱</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f t="shared" si="6"/>
        <v>2027</v>
      </c>
      <c r="AO6" s="70">
        <f t="shared" si="6"/>
        <v>2582</v>
      </c>
      <c r="AP6" s="70">
        <f t="shared" si="6"/>
        <v>2709</v>
      </c>
      <c r="AQ6" s="70" t="str">
        <f t="shared" si="6"/>
        <v>-</v>
      </c>
      <c r="AR6" s="70" t="str">
        <f t="shared" si="6"/>
        <v>-</v>
      </c>
      <c r="AS6" s="70">
        <f t="shared" si="6"/>
        <v>2027</v>
      </c>
      <c r="AT6" s="70">
        <f t="shared" si="6"/>
        <v>2582</v>
      </c>
      <c r="AU6" s="70">
        <f t="shared" si="6"/>
        <v>2709</v>
      </c>
      <c r="AV6" s="70" t="str">
        <f t="shared" si="6"/>
        <v>-</v>
      </c>
      <c r="AW6" s="70">
        <f t="shared" si="6"/>
        <v>108385</v>
      </c>
      <c r="AX6" s="70">
        <f t="shared" si="6"/>
        <v>108385</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x14ac:dyDescent="0.15">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t="s">
        <v>127</v>
      </c>
      <c r="P7" s="81">
        <v>5</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t="s">
        <v>127</v>
      </c>
      <c r="AH7" s="81" t="s">
        <v>127</v>
      </c>
      <c r="AI7" s="81" t="s">
        <v>127</v>
      </c>
      <c r="AJ7" s="81" t="s">
        <v>127</v>
      </c>
      <c r="AK7" s="81" t="s">
        <v>127</v>
      </c>
      <c r="AL7" s="81" t="s">
        <v>127</v>
      </c>
      <c r="AM7" s="81" t="s">
        <v>127</v>
      </c>
      <c r="AN7" s="81">
        <v>2027</v>
      </c>
      <c r="AO7" s="81">
        <v>2582</v>
      </c>
      <c r="AP7" s="81">
        <v>2709</v>
      </c>
      <c r="AQ7" s="81" t="s">
        <v>127</v>
      </c>
      <c r="AR7" s="81" t="s">
        <v>127</v>
      </c>
      <c r="AS7" s="81">
        <v>2027</v>
      </c>
      <c r="AT7" s="81">
        <v>2582</v>
      </c>
      <c r="AU7" s="81">
        <v>2709</v>
      </c>
      <c r="AV7" s="81" t="s">
        <v>127</v>
      </c>
      <c r="AW7" s="81">
        <v>108385</v>
      </c>
      <c r="AX7" s="81">
        <v>108385</v>
      </c>
      <c r="AY7" s="84" t="s">
        <v>127</v>
      </c>
      <c r="AZ7" s="84" t="s">
        <v>127</v>
      </c>
      <c r="BA7" s="84">
        <v>192.3</v>
      </c>
      <c r="BB7" s="84">
        <v>165.5</v>
      </c>
      <c r="BC7" s="84">
        <v>147.5</v>
      </c>
      <c r="BD7" s="84" t="s">
        <v>127</v>
      </c>
      <c r="BE7" s="84" t="s">
        <v>127</v>
      </c>
      <c r="BF7" s="84">
        <v>124.4</v>
      </c>
      <c r="BG7" s="84">
        <v>118.8</v>
      </c>
      <c r="BH7" s="84">
        <v>88.8</v>
      </c>
      <c r="BI7" s="84">
        <v>100</v>
      </c>
      <c r="BJ7" s="84" t="s">
        <v>127</v>
      </c>
      <c r="BK7" s="84" t="s">
        <v>127</v>
      </c>
      <c r="BL7" s="84">
        <v>1686.7</v>
      </c>
      <c r="BM7" s="84">
        <v>286.3</v>
      </c>
      <c r="BN7" s="84">
        <v>2223.6999999999998</v>
      </c>
      <c r="BO7" s="84" t="s">
        <v>127</v>
      </c>
      <c r="BP7" s="84" t="s">
        <v>127</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t="s">
        <v>127</v>
      </c>
      <c r="CG7" s="84" t="s">
        <v>127</v>
      </c>
      <c r="CH7" s="84">
        <v>30940.799999999999</v>
      </c>
      <c r="CI7" s="84">
        <v>26168.9</v>
      </c>
      <c r="CJ7" s="84">
        <v>29319.7</v>
      </c>
      <c r="CK7" s="84" t="s">
        <v>127</v>
      </c>
      <c r="CL7" s="84" t="s">
        <v>127</v>
      </c>
      <c r="CM7" s="84">
        <v>17642.5</v>
      </c>
      <c r="CN7" s="84">
        <v>18815.8</v>
      </c>
      <c r="CO7" s="84">
        <v>22847.9</v>
      </c>
      <c r="CP7" s="81" t="s">
        <v>127</v>
      </c>
      <c r="CQ7" s="81" t="s">
        <v>127</v>
      </c>
      <c r="CR7" s="81">
        <v>57881</v>
      </c>
      <c r="CS7" s="81">
        <v>44239</v>
      </c>
      <c r="CT7" s="81">
        <v>37755</v>
      </c>
      <c r="CU7" s="81" t="s">
        <v>127</v>
      </c>
      <c r="CV7" s="81" t="s">
        <v>127</v>
      </c>
      <c r="CW7" s="81">
        <v>58539</v>
      </c>
      <c r="CX7" s="81">
        <v>37685</v>
      </c>
      <c r="CY7" s="81">
        <v>2390</v>
      </c>
      <c r="CZ7" s="81">
        <v>2148</v>
      </c>
      <c r="DA7" s="84" t="s">
        <v>127</v>
      </c>
      <c r="DB7" s="84" t="s">
        <v>127</v>
      </c>
      <c r="DC7" s="84">
        <v>10.8</v>
      </c>
      <c r="DD7" s="84">
        <v>13.7</v>
      </c>
      <c r="DE7" s="84">
        <v>14.4</v>
      </c>
      <c r="DF7" s="84" t="s">
        <v>127</v>
      </c>
      <c r="DG7" s="84" t="s">
        <v>127</v>
      </c>
      <c r="DH7" s="84">
        <v>37.700000000000003</v>
      </c>
      <c r="DI7" s="84">
        <v>33.9</v>
      </c>
      <c r="DJ7" s="84">
        <v>37.9</v>
      </c>
      <c r="DK7" s="84" t="s">
        <v>127</v>
      </c>
      <c r="DL7" s="84" t="s">
        <v>127</v>
      </c>
      <c r="DM7" s="84">
        <v>3.7</v>
      </c>
      <c r="DN7" s="84">
        <v>1.1000000000000001</v>
      </c>
      <c r="DO7" s="84">
        <v>0</v>
      </c>
      <c r="DP7" s="84" t="s">
        <v>127</v>
      </c>
      <c r="DQ7" s="84" t="s">
        <v>127</v>
      </c>
      <c r="DR7" s="84">
        <v>13.7</v>
      </c>
      <c r="DS7" s="84">
        <v>16.3</v>
      </c>
      <c r="DT7" s="84">
        <v>14.2</v>
      </c>
      <c r="DU7" s="84" t="s">
        <v>127</v>
      </c>
      <c r="DV7" s="84" t="s">
        <v>127</v>
      </c>
      <c r="DW7" s="84">
        <v>0</v>
      </c>
      <c r="DX7" s="84">
        <v>0</v>
      </c>
      <c r="DY7" s="84">
        <v>0</v>
      </c>
      <c r="DZ7" s="84" t="s">
        <v>127</v>
      </c>
      <c r="EA7" s="84" t="s">
        <v>127</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t="s">
        <v>127</v>
      </c>
      <c r="EP7" s="84" t="s">
        <v>127</v>
      </c>
      <c r="EQ7" s="84">
        <v>100</v>
      </c>
      <c r="ER7" s="84">
        <v>100</v>
      </c>
      <c r="ES7" s="84">
        <v>100</v>
      </c>
      <c r="ET7" s="84" t="s">
        <v>127</v>
      </c>
      <c r="EU7" s="84" t="s">
        <v>127</v>
      </c>
      <c r="EV7" s="84">
        <v>70.2</v>
      </c>
      <c r="EW7" s="84">
        <v>73.099999999999994</v>
      </c>
      <c r="EX7" s="84">
        <v>74.8</v>
      </c>
      <c r="EY7" s="81" t="s">
        <v>127</v>
      </c>
      <c r="EZ7" s="84" t="s">
        <v>127</v>
      </c>
      <c r="FA7" s="84" t="s">
        <v>127</v>
      </c>
      <c r="FB7" s="84" t="s">
        <v>127</v>
      </c>
      <c r="FC7" s="84" t="s">
        <v>127</v>
      </c>
      <c r="FD7" s="84" t="s">
        <v>127</v>
      </c>
      <c r="FE7" s="84" t="s">
        <v>127</v>
      </c>
      <c r="FF7" s="84" t="s">
        <v>127</v>
      </c>
      <c r="FG7" s="84">
        <v>56.1</v>
      </c>
      <c r="FH7" s="84">
        <v>61.8</v>
      </c>
      <c r="FI7" s="84">
        <v>61.6</v>
      </c>
      <c r="FJ7" s="84" t="s">
        <v>127</v>
      </c>
      <c r="FK7" s="84" t="s">
        <v>127</v>
      </c>
      <c r="FL7" s="84" t="s">
        <v>127</v>
      </c>
      <c r="FM7" s="84" t="s">
        <v>127</v>
      </c>
      <c r="FN7" s="84" t="s">
        <v>127</v>
      </c>
      <c r="FO7" s="84" t="s">
        <v>127</v>
      </c>
      <c r="FP7" s="84" t="s">
        <v>127</v>
      </c>
      <c r="FQ7" s="84">
        <v>16.7</v>
      </c>
      <c r="FR7" s="84">
        <v>8.6999999999999993</v>
      </c>
      <c r="FS7" s="84">
        <v>5.7</v>
      </c>
      <c r="FT7" s="84" t="s">
        <v>127</v>
      </c>
      <c r="FU7" s="84" t="s">
        <v>127</v>
      </c>
      <c r="FV7" s="84" t="s">
        <v>127</v>
      </c>
      <c r="FW7" s="84" t="s">
        <v>127</v>
      </c>
      <c r="FX7" s="84" t="s">
        <v>127</v>
      </c>
      <c r="FY7" s="84" t="s">
        <v>127</v>
      </c>
      <c r="FZ7" s="84" t="s">
        <v>127</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t="s">
        <v>127</v>
      </c>
      <c r="GT7" s="84" t="s">
        <v>127</v>
      </c>
      <c r="GU7" s="84">
        <v>58.4</v>
      </c>
      <c r="GV7" s="84">
        <v>80.599999999999994</v>
      </c>
      <c r="GW7" s="84">
        <v>85.6</v>
      </c>
      <c r="GX7" s="81" t="s">
        <v>127</v>
      </c>
      <c r="GY7" s="84" t="s">
        <v>127</v>
      </c>
      <c r="GZ7" s="84" t="s">
        <v>127</v>
      </c>
      <c r="HA7" s="84" t="s">
        <v>127</v>
      </c>
      <c r="HB7" s="84" t="s">
        <v>127</v>
      </c>
      <c r="HC7" s="84" t="s">
        <v>127</v>
      </c>
      <c r="HD7" s="84" t="s">
        <v>127</v>
      </c>
      <c r="HE7" s="84" t="s">
        <v>127</v>
      </c>
      <c r="HF7" s="84">
        <v>50.3</v>
      </c>
      <c r="HG7" s="84">
        <v>47.9</v>
      </c>
      <c r="HH7" s="84">
        <v>54</v>
      </c>
      <c r="HI7" s="84" t="s">
        <v>127</v>
      </c>
      <c r="HJ7" s="84" t="s">
        <v>127</v>
      </c>
      <c r="HK7" s="84" t="s">
        <v>127</v>
      </c>
      <c r="HL7" s="84" t="s">
        <v>127</v>
      </c>
      <c r="HM7" s="84" t="s">
        <v>127</v>
      </c>
      <c r="HN7" s="84" t="s">
        <v>127</v>
      </c>
      <c r="HO7" s="84" t="s">
        <v>127</v>
      </c>
      <c r="HP7" s="84">
        <v>5.2</v>
      </c>
      <c r="HQ7" s="84">
        <v>13</v>
      </c>
      <c r="HR7" s="84">
        <v>8.9</v>
      </c>
      <c r="HS7" s="84" t="s">
        <v>127</v>
      </c>
      <c r="HT7" s="84" t="s">
        <v>127</v>
      </c>
      <c r="HU7" s="84" t="s">
        <v>127</v>
      </c>
      <c r="HV7" s="84" t="s">
        <v>127</v>
      </c>
      <c r="HW7" s="84" t="s">
        <v>127</v>
      </c>
      <c r="HX7" s="84" t="s">
        <v>127</v>
      </c>
      <c r="HY7" s="84" t="s">
        <v>127</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t="s">
        <v>127</v>
      </c>
      <c r="IS7" s="84" t="s">
        <v>127</v>
      </c>
      <c r="IT7" s="84">
        <v>52.3</v>
      </c>
      <c r="IU7" s="84">
        <v>52.8</v>
      </c>
      <c r="IV7" s="84">
        <v>51.2</v>
      </c>
      <c r="IW7" s="81" t="s">
        <v>127</v>
      </c>
      <c r="IX7" s="84" t="s">
        <v>127</v>
      </c>
      <c r="IY7" s="84" t="s">
        <v>127</v>
      </c>
      <c r="IZ7" s="84" t="s">
        <v>127</v>
      </c>
      <c r="JA7" s="84" t="s">
        <v>127</v>
      </c>
      <c r="JB7" s="84" t="s">
        <v>127</v>
      </c>
      <c r="JC7" s="84" t="s">
        <v>127</v>
      </c>
      <c r="JD7" s="84" t="s">
        <v>127</v>
      </c>
      <c r="JE7" s="84">
        <v>18.5</v>
      </c>
      <c r="JF7" s="84">
        <v>16.100000000000001</v>
      </c>
      <c r="JG7" s="84">
        <v>19.600000000000001</v>
      </c>
      <c r="JH7" s="84" t="s">
        <v>127</v>
      </c>
      <c r="JI7" s="84" t="s">
        <v>127</v>
      </c>
      <c r="JJ7" s="84" t="s">
        <v>127</v>
      </c>
      <c r="JK7" s="84" t="s">
        <v>127</v>
      </c>
      <c r="JL7" s="84" t="s">
        <v>127</v>
      </c>
      <c r="JM7" s="84" t="s">
        <v>127</v>
      </c>
      <c r="JN7" s="84" t="s">
        <v>127</v>
      </c>
      <c r="JO7" s="84">
        <v>43.7</v>
      </c>
      <c r="JP7" s="84">
        <v>45.4</v>
      </c>
      <c r="JQ7" s="84">
        <v>48.2</v>
      </c>
      <c r="JR7" s="84" t="s">
        <v>127</v>
      </c>
      <c r="JS7" s="84" t="s">
        <v>127</v>
      </c>
      <c r="JT7" s="84" t="s">
        <v>127</v>
      </c>
      <c r="JU7" s="84" t="s">
        <v>127</v>
      </c>
      <c r="JV7" s="84" t="s">
        <v>127</v>
      </c>
      <c r="JW7" s="84" t="s">
        <v>127</v>
      </c>
      <c r="JX7" s="84" t="s">
        <v>127</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t="s">
        <v>127</v>
      </c>
      <c r="KM7" s="84" t="s">
        <v>127</v>
      </c>
      <c r="KN7" s="84" t="s">
        <v>127</v>
      </c>
      <c r="KO7" s="84" t="s">
        <v>127</v>
      </c>
      <c r="KP7" s="84" t="s">
        <v>127</v>
      </c>
      <c r="KQ7" s="84" t="s">
        <v>127</v>
      </c>
      <c r="KR7" s="84" t="s">
        <v>127</v>
      </c>
      <c r="KS7" s="84">
        <v>98.4</v>
      </c>
      <c r="KT7" s="84">
        <v>98.4</v>
      </c>
      <c r="KU7" s="84">
        <v>99.1</v>
      </c>
      <c r="KV7" s="81">
        <v>2148</v>
      </c>
      <c r="KW7" s="84" t="s">
        <v>127</v>
      </c>
      <c r="KX7" s="84" t="s">
        <v>127</v>
      </c>
      <c r="KY7" s="84">
        <v>10.8</v>
      </c>
      <c r="KZ7" s="84">
        <v>13.7</v>
      </c>
      <c r="LA7" s="84">
        <v>14.4</v>
      </c>
      <c r="LB7" s="84" t="s">
        <v>127</v>
      </c>
      <c r="LC7" s="84" t="s">
        <v>127</v>
      </c>
      <c r="LD7" s="84">
        <v>13.7</v>
      </c>
      <c r="LE7" s="84">
        <v>12</v>
      </c>
      <c r="LF7" s="84">
        <v>14.5</v>
      </c>
      <c r="LG7" s="84" t="s">
        <v>127</v>
      </c>
      <c r="LH7" s="84" t="s">
        <v>127</v>
      </c>
      <c r="LI7" s="84">
        <v>3.7</v>
      </c>
      <c r="LJ7" s="84">
        <v>1.1000000000000001</v>
      </c>
      <c r="LK7" s="84">
        <v>0</v>
      </c>
      <c r="LL7" s="84" t="s">
        <v>127</v>
      </c>
      <c r="LM7" s="84" t="s">
        <v>127</v>
      </c>
      <c r="LN7" s="84">
        <v>2.9</v>
      </c>
      <c r="LO7" s="84">
        <v>0.6</v>
      </c>
      <c r="LP7" s="84">
        <v>0.3</v>
      </c>
      <c r="LQ7" s="84" t="s">
        <v>127</v>
      </c>
      <c r="LR7" s="84" t="s">
        <v>127</v>
      </c>
      <c r="LS7" s="84">
        <v>0</v>
      </c>
      <c r="LT7" s="84">
        <v>0</v>
      </c>
      <c r="LU7" s="84">
        <v>0</v>
      </c>
      <c r="LV7" s="84" t="s">
        <v>127</v>
      </c>
      <c r="LW7" s="84" t="s">
        <v>127</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v>100</v>
      </c>
      <c r="MN7" s="84">
        <v>100</v>
      </c>
      <c r="MO7" s="84">
        <v>100</v>
      </c>
      <c r="MP7" s="84" t="s">
        <v>127</v>
      </c>
      <c r="MQ7" s="84" t="s">
        <v>127</v>
      </c>
      <c r="MR7" s="84">
        <v>100</v>
      </c>
      <c r="MS7" s="84">
        <v>98.2</v>
      </c>
      <c r="MT7" s="84">
        <v>93.8</v>
      </c>
      <c r="MU7" s="84" t="s">
        <v>127</v>
      </c>
      <c r="MV7" s="84" t="s">
        <v>127</v>
      </c>
      <c r="MW7" s="84" t="s">
        <v>127</v>
      </c>
      <c r="MX7" s="84" t="s">
        <v>127</v>
      </c>
      <c r="MY7" s="84" t="s">
        <v>127</v>
      </c>
      <c r="MZ7" s="84" t="s">
        <v>127</v>
      </c>
      <c r="NA7" s="84" t="s">
        <v>127</v>
      </c>
      <c r="NB7" s="84" t="s">
        <v>127</v>
      </c>
      <c r="NC7" s="84" t="s">
        <v>127</v>
      </c>
      <c r="ND7" s="84" t="s">
        <v>127</v>
      </c>
      <c r="NE7" s="84" t="s">
        <v>127</v>
      </c>
      <c r="NF7" s="84" t="s">
        <v>127</v>
      </c>
      <c r="NG7" s="84" t="s">
        <v>127</v>
      </c>
      <c r="NH7" s="84" t="s">
        <v>127</v>
      </c>
      <c r="NI7" s="84">
        <v>5</v>
      </c>
      <c r="NJ7" s="84">
        <v>5</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（最大出力合計2,148kW）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（最大出力合計2,148kW）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t="str">
        <f>AZ7</f>
        <v>-</v>
      </c>
      <c r="BA11" s="96">
        <f>BA7</f>
        <v>192.3</v>
      </c>
      <c r="BB11" s="96">
        <f>BB7</f>
        <v>165.5</v>
      </c>
      <c r="BC11" s="96">
        <f>BC7</f>
        <v>147.5</v>
      </c>
      <c r="BD11" s="85"/>
      <c r="BE11" s="85"/>
      <c r="BF11" s="85"/>
      <c r="BG11" s="85"/>
      <c r="BH11" s="85"/>
      <c r="BI11" s="95" t="s">
        <v>140</v>
      </c>
      <c r="BJ11" s="96" t="str">
        <f>BJ7</f>
        <v>-</v>
      </c>
      <c r="BK11" s="96" t="str">
        <f>BK7</f>
        <v>-</v>
      </c>
      <c r="BL11" s="96">
        <f>BL7</f>
        <v>1686.7</v>
      </c>
      <c r="BM11" s="96">
        <f>BM7</f>
        <v>286.3</v>
      </c>
      <c r="BN11" s="96">
        <f>BN7</f>
        <v>2223.6999999999998</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t="str">
        <f>CF7</f>
        <v>-</v>
      </c>
      <c r="CG11" s="96" t="str">
        <f>CG7</f>
        <v>-</v>
      </c>
      <c r="CH11" s="96">
        <f>CH7</f>
        <v>30940.799999999999</v>
      </c>
      <c r="CI11" s="96">
        <f>CI7</f>
        <v>26168.9</v>
      </c>
      <c r="CJ11" s="96">
        <f>CJ7</f>
        <v>29319.7</v>
      </c>
      <c r="CK11" s="85"/>
      <c r="CL11" s="85"/>
      <c r="CM11" s="85"/>
      <c r="CN11" s="85"/>
      <c r="CO11" s="95" t="s">
        <v>140</v>
      </c>
      <c r="CP11" s="97" t="str">
        <f>CP7</f>
        <v>-</v>
      </c>
      <c r="CQ11" s="97" t="str">
        <f>CQ7</f>
        <v>-</v>
      </c>
      <c r="CR11" s="97">
        <f>CR7</f>
        <v>57881</v>
      </c>
      <c r="CS11" s="97">
        <f>CS7</f>
        <v>44239</v>
      </c>
      <c r="CT11" s="97">
        <f>CT7</f>
        <v>37755</v>
      </c>
      <c r="CU11" s="85"/>
      <c r="CV11" s="85"/>
      <c r="CW11" s="85"/>
      <c r="CX11" s="85"/>
      <c r="CY11" s="85"/>
      <c r="CZ11" s="95" t="s">
        <v>140</v>
      </c>
      <c r="DA11" s="96" t="str">
        <f>DA7</f>
        <v>-</v>
      </c>
      <c r="DB11" s="96" t="str">
        <f>DB7</f>
        <v>-</v>
      </c>
      <c r="DC11" s="96">
        <f>DC7</f>
        <v>10.8</v>
      </c>
      <c r="DD11" s="96">
        <f>DD7</f>
        <v>13.7</v>
      </c>
      <c r="DE11" s="96">
        <f>DE7</f>
        <v>14.4</v>
      </c>
      <c r="DF11" s="85"/>
      <c r="DG11" s="85"/>
      <c r="DH11" s="85"/>
      <c r="DI11" s="85"/>
      <c r="DJ11" s="95" t="s">
        <v>140</v>
      </c>
      <c r="DK11" s="96" t="str">
        <f>DK7</f>
        <v>-</v>
      </c>
      <c r="DL11" s="96" t="str">
        <f>DL7</f>
        <v>-</v>
      </c>
      <c r="DM11" s="96">
        <f>DM7</f>
        <v>3.7</v>
      </c>
      <c r="DN11" s="96">
        <f>DN7</f>
        <v>1.1000000000000001</v>
      </c>
      <c r="DO11" s="96">
        <f>DO7</f>
        <v>0</v>
      </c>
      <c r="DP11" s="85"/>
      <c r="DQ11" s="85"/>
      <c r="DR11" s="85"/>
      <c r="DS11" s="85"/>
      <c r="DT11" s="95" t="s">
        <v>140</v>
      </c>
      <c r="DU11" s="96" t="str">
        <f>DU7</f>
        <v>-</v>
      </c>
      <c r="DV11" s="96" t="str">
        <f>DV7</f>
        <v>-</v>
      </c>
      <c r="DW11" s="96">
        <f>DW7</f>
        <v>0</v>
      </c>
      <c r="DX11" s="96">
        <f>DX7</f>
        <v>0</v>
      </c>
      <c r="DY11" s="96">
        <f>DY7</f>
        <v>0</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t="str">
        <f>EO7</f>
        <v>-</v>
      </c>
      <c r="EP11" s="96" t="str">
        <f>EP7</f>
        <v>-</v>
      </c>
      <c r="EQ11" s="96">
        <f>EQ7</f>
        <v>100</v>
      </c>
      <c r="ER11" s="96">
        <f>ER7</f>
        <v>100</v>
      </c>
      <c r="ES11" s="96">
        <f>ES7</f>
        <v>100</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141</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142</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143</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f>KY7</f>
        <v>10.8</v>
      </c>
      <c r="KZ11" s="96">
        <f>KZ7</f>
        <v>13.7</v>
      </c>
      <c r="LA11" s="96">
        <f>LA7</f>
        <v>14.4</v>
      </c>
      <c r="LB11" s="85"/>
      <c r="LC11" s="85"/>
      <c r="LD11" s="85"/>
      <c r="LE11" s="85"/>
      <c r="LF11" s="95" t="s">
        <v>140</v>
      </c>
      <c r="LG11" s="96" t="str">
        <f>LG7</f>
        <v>-</v>
      </c>
      <c r="LH11" s="96" t="str">
        <f>LH7</f>
        <v>-</v>
      </c>
      <c r="LI11" s="96">
        <f>LI7</f>
        <v>3.7</v>
      </c>
      <c r="LJ11" s="96">
        <f>LJ7</f>
        <v>1.1000000000000001</v>
      </c>
      <c r="LK11" s="96">
        <f>LK7</f>
        <v>0</v>
      </c>
      <c r="LL11" s="85"/>
      <c r="LM11" s="85"/>
      <c r="LN11" s="85"/>
      <c r="LO11" s="85"/>
      <c r="LP11" s="95" t="s">
        <v>140</v>
      </c>
      <c r="LQ11" s="96" t="str">
        <f>LQ7</f>
        <v>-</v>
      </c>
      <c r="LR11" s="96" t="str">
        <f>LR7</f>
        <v>-</v>
      </c>
      <c r="LS11" s="96">
        <f>LS7</f>
        <v>0</v>
      </c>
      <c r="LT11" s="96">
        <f>LT7</f>
        <v>0</v>
      </c>
      <c r="LU11" s="96">
        <f>LU7</f>
        <v>0</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144</v>
      </c>
      <c r="MK11" s="96" t="str">
        <f>MK7</f>
        <v>-</v>
      </c>
      <c r="ML11" s="96" t="str">
        <f>ML7</f>
        <v>-</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145</v>
      </c>
      <c r="AY12" s="96" t="str">
        <f>BD7</f>
        <v>-</v>
      </c>
      <c r="AZ12" s="96" t="str">
        <f>BE7</f>
        <v>-</v>
      </c>
      <c r="BA12" s="96">
        <f>BF7</f>
        <v>124.4</v>
      </c>
      <c r="BB12" s="96">
        <f>BG7</f>
        <v>118.8</v>
      </c>
      <c r="BC12" s="96">
        <f>BH7</f>
        <v>88.8</v>
      </c>
      <c r="BD12" s="85"/>
      <c r="BE12" s="85"/>
      <c r="BF12" s="85"/>
      <c r="BG12" s="85"/>
      <c r="BH12" s="85"/>
      <c r="BI12" s="95" t="s">
        <v>146</v>
      </c>
      <c r="BJ12" s="96" t="str">
        <f>BO7</f>
        <v>-</v>
      </c>
      <c r="BK12" s="96" t="str">
        <f>BP7</f>
        <v>-</v>
      </c>
      <c r="BL12" s="96">
        <f>BQ7</f>
        <v>324.60000000000002</v>
      </c>
      <c r="BM12" s="96">
        <f>BR7</f>
        <v>255.4</v>
      </c>
      <c r="BN12" s="96">
        <f>BS7</f>
        <v>269.8</v>
      </c>
      <c r="BO12" s="85"/>
      <c r="BP12" s="85"/>
      <c r="BQ12" s="85"/>
      <c r="BR12" s="85"/>
      <c r="BS12" s="85"/>
      <c r="BT12" s="95" t="s">
        <v>145</v>
      </c>
      <c r="BU12" s="96" t="str">
        <f>BZ7</f>
        <v>-</v>
      </c>
      <c r="BV12" s="96" t="str">
        <f>CA7</f>
        <v>-</v>
      </c>
      <c r="BW12" s="96" t="str">
        <f>CB7</f>
        <v>-</v>
      </c>
      <c r="BX12" s="96" t="str">
        <f>CC7</f>
        <v>-</v>
      </c>
      <c r="BY12" s="96" t="str">
        <f>CD7</f>
        <v>-</v>
      </c>
      <c r="BZ12" s="85"/>
      <c r="CA12" s="85"/>
      <c r="CB12" s="85"/>
      <c r="CC12" s="85"/>
      <c r="CD12" s="85"/>
      <c r="CE12" s="95" t="s">
        <v>145</v>
      </c>
      <c r="CF12" s="96" t="str">
        <f>CK7</f>
        <v>-</v>
      </c>
      <c r="CG12" s="96" t="str">
        <f>CL7</f>
        <v>-</v>
      </c>
      <c r="CH12" s="96">
        <f>CM7</f>
        <v>17642.5</v>
      </c>
      <c r="CI12" s="96">
        <f>CN7</f>
        <v>18815.8</v>
      </c>
      <c r="CJ12" s="96">
        <f>CO7</f>
        <v>22847.9</v>
      </c>
      <c r="CK12" s="85"/>
      <c r="CL12" s="85"/>
      <c r="CM12" s="85"/>
      <c r="CN12" s="85"/>
      <c r="CO12" s="95" t="s">
        <v>145</v>
      </c>
      <c r="CP12" s="97" t="str">
        <f>CU7</f>
        <v>-</v>
      </c>
      <c r="CQ12" s="97" t="str">
        <f>CV7</f>
        <v>-</v>
      </c>
      <c r="CR12" s="97">
        <f>CW7</f>
        <v>58539</v>
      </c>
      <c r="CS12" s="97">
        <f>CX7</f>
        <v>37685</v>
      </c>
      <c r="CT12" s="97">
        <f>CY7</f>
        <v>2390</v>
      </c>
      <c r="CU12" s="85"/>
      <c r="CV12" s="85"/>
      <c r="CW12" s="85"/>
      <c r="CX12" s="85"/>
      <c r="CY12" s="85"/>
      <c r="CZ12" s="95" t="s">
        <v>145</v>
      </c>
      <c r="DA12" s="96" t="str">
        <f>DF7</f>
        <v>-</v>
      </c>
      <c r="DB12" s="96" t="str">
        <f>DG7</f>
        <v>-</v>
      </c>
      <c r="DC12" s="96">
        <f>DH7</f>
        <v>37.700000000000003</v>
      </c>
      <c r="DD12" s="96">
        <f>DI7</f>
        <v>33.9</v>
      </c>
      <c r="DE12" s="96">
        <f>DJ7</f>
        <v>37.9</v>
      </c>
      <c r="DF12" s="85"/>
      <c r="DG12" s="85"/>
      <c r="DH12" s="85"/>
      <c r="DI12" s="85"/>
      <c r="DJ12" s="95" t="s">
        <v>145</v>
      </c>
      <c r="DK12" s="96" t="str">
        <f>DP7</f>
        <v>-</v>
      </c>
      <c r="DL12" s="96" t="str">
        <f>DQ7</f>
        <v>-</v>
      </c>
      <c r="DM12" s="96">
        <f>DR7</f>
        <v>13.7</v>
      </c>
      <c r="DN12" s="96">
        <f>DS7</f>
        <v>16.3</v>
      </c>
      <c r="DO12" s="96">
        <f>DT7</f>
        <v>14.2</v>
      </c>
      <c r="DP12" s="85"/>
      <c r="DQ12" s="85"/>
      <c r="DR12" s="85"/>
      <c r="DS12" s="85"/>
      <c r="DT12" s="95" t="s">
        <v>145</v>
      </c>
      <c r="DU12" s="96" t="str">
        <f>DZ7</f>
        <v>-</v>
      </c>
      <c r="DV12" s="96" t="str">
        <f>EA7</f>
        <v>-</v>
      </c>
      <c r="DW12" s="96">
        <f>EB7</f>
        <v>98.2</v>
      </c>
      <c r="DX12" s="96">
        <f>EC7</f>
        <v>100.3</v>
      </c>
      <c r="DY12" s="96">
        <f>ED7</f>
        <v>98.3</v>
      </c>
      <c r="DZ12" s="85"/>
      <c r="EA12" s="85"/>
      <c r="EB12" s="85"/>
      <c r="EC12" s="85"/>
      <c r="ED12" s="95" t="s">
        <v>145</v>
      </c>
      <c r="EE12" s="96" t="str">
        <f>EJ7</f>
        <v>-</v>
      </c>
      <c r="EF12" s="96" t="str">
        <f>EK7</f>
        <v>-</v>
      </c>
      <c r="EG12" s="96" t="str">
        <f>EL7</f>
        <v>-</v>
      </c>
      <c r="EH12" s="96" t="str">
        <f>EM7</f>
        <v>-</v>
      </c>
      <c r="EI12" s="96" t="str">
        <f>EN7</f>
        <v>-</v>
      </c>
      <c r="EJ12" s="85"/>
      <c r="EK12" s="85"/>
      <c r="EL12" s="85"/>
      <c r="EM12" s="85"/>
      <c r="EN12" s="95" t="s">
        <v>145</v>
      </c>
      <c r="EO12" s="96" t="str">
        <f>ET7</f>
        <v>-</v>
      </c>
      <c r="EP12" s="96" t="str">
        <f>EU7</f>
        <v>-</v>
      </c>
      <c r="EQ12" s="96">
        <f>EV7</f>
        <v>70.2</v>
      </c>
      <c r="ER12" s="96">
        <f>EW7</f>
        <v>73.099999999999994</v>
      </c>
      <c r="ES12" s="96">
        <f>EX7</f>
        <v>74.8</v>
      </c>
      <c r="ET12" s="85"/>
      <c r="EU12" s="85"/>
      <c r="EV12" s="85"/>
      <c r="EW12" s="85"/>
      <c r="EX12" s="85"/>
      <c r="EY12" s="95" t="s">
        <v>145</v>
      </c>
      <c r="EZ12" s="96" t="str">
        <f>IF($EZ$8,FE7,"-")</f>
        <v>-</v>
      </c>
      <c r="FA12" s="96" t="str">
        <f>IF($EZ$8,FF7,"-")</f>
        <v>-</v>
      </c>
      <c r="FB12" s="96" t="str">
        <f>IF($EZ$8,FG7,"-")</f>
        <v>-</v>
      </c>
      <c r="FC12" s="96" t="str">
        <f>IF($EZ$8,FH7,"-")</f>
        <v>-</v>
      </c>
      <c r="FD12" s="96" t="str">
        <f>IF($EZ$8,FI7,"-")</f>
        <v>-</v>
      </c>
      <c r="FE12" s="85"/>
      <c r="FF12" s="85"/>
      <c r="FG12" s="85"/>
      <c r="FH12" s="85"/>
      <c r="FI12" s="95" t="s">
        <v>145</v>
      </c>
      <c r="FJ12" s="96" t="str">
        <f>IF($FJ$8,FO7,"-")</f>
        <v>-</v>
      </c>
      <c r="FK12" s="96" t="str">
        <f>IF($FJ$8,FP7,"-")</f>
        <v>-</v>
      </c>
      <c r="FL12" s="96" t="str">
        <f>IF($FJ$8,FQ7,"-")</f>
        <v>-</v>
      </c>
      <c r="FM12" s="96" t="str">
        <f>IF($FJ$8,FR7,"-")</f>
        <v>-</v>
      </c>
      <c r="FN12" s="96" t="str">
        <f>IF($FJ$8,FS7,"-")</f>
        <v>-</v>
      </c>
      <c r="FO12" s="85"/>
      <c r="FP12" s="85"/>
      <c r="FQ12" s="85"/>
      <c r="FR12" s="85"/>
      <c r="FS12" s="95" t="s">
        <v>145</v>
      </c>
      <c r="FT12" s="96" t="str">
        <f>IF($FT$8,FY7,"-")</f>
        <v>-</v>
      </c>
      <c r="FU12" s="96" t="str">
        <f>IF($FT$8,FZ7,"-")</f>
        <v>-</v>
      </c>
      <c r="FV12" s="96" t="str">
        <f>IF($FT$8,GA7,"-")</f>
        <v>-</v>
      </c>
      <c r="FW12" s="96" t="str">
        <f>IF($FT$8,GB7,"-")</f>
        <v>-</v>
      </c>
      <c r="FX12" s="96" t="str">
        <f>IF($FT$8,GC7,"-")</f>
        <v>-</v>
      </c>
      <c r="FY12" s="85"/>
      <c r="FZ12" s="85"/>
      <c r="GA12" s="85"/>
      <c r="GB12" s="85"/>
      <c r="GC12" s="95" t="s">
        <v>145</v>
      </c>
      <c r="GD12" s="96" t="str">
        <f>IF($GD$8,GI7,"-")</f>
        <v>-</v>
      </c>
      <c r="GE12" s="96" t="str">
        <f>IF($GD$8,GJ7,"-")</f>
        <v>-</v>
      </c>
      <c r="GF12" s="96" t="str">
        <f>IF($GD$8,GK7,"-")</f>
        <v>-</v>
      </c>
      <c r="GG12" s="96" t="str">
        <f>IF($GD$8,GL7,"-")</f>
        <v>-</v>
      </c>
      <c r="GH12" s="96" t="str">
        <f>IF($GD$8,GM7,"-")</f>
        <v>-</v>
      </c>
      <c r="GI12" s="85"/>
      <c r="GJ12" s="85"/>
      <c r="GK12" s="85"/>
      <c r="GL12" s="85"/>
      <c r="GM12" s="95" t="s">
        <v>145</v>
      </c>
      <c r="GN12" s="96" t="str">
        <f>IF($GN$8,GS7,"-")</f>
        <v>-</v>
      </c>
      <c r="GO12" s="96" t="str">
        <f>IF($GN$8,GT7,"-")</f>
        <v>-</v>
      </c>
      <c r="GP12" s="96" t="str">
        <f>IF($GN$8,GU7,"-")</f>
        <v>-</v>
      </c>
      <c r="GQ12" s="96" t="str">
        <f>IF($GN$8,GV7,"-")</f>
        <v>-</v>
      </c>
      <c r="GR12" s="96" t="str">
        <f>IF($GN$8,GW7,"-")</f>
        <v>-</v>
      </c>
      <c r="GS12" s="85"/>
      <c r="GT12" s="85"/>
      <c r="GU12" s="85"/>
      <c r="GV12" s="85"/>
      <c r="GW12" s="85"/>
      <c r="GX12" s="95" t="s">
        <v>145</v>
      </c>
      <c r="GY12" s="96" t="str">
        <f>IF($GY$8,HD7,"-")</f>
        <v>-</v>
      </c>
      <c r="GZ12" s="96" t="str">
        <f>IF($GY$8,HE7,"-")</f>
        <v>-</v>
      </c>
      <c r="HA12" s="96" t="str">
        <f>IF($GY$8,HF7,"-")</f>
        <v>-</v>
      </c>
      <c r="HB12" s="96" t="str">
        <f>IF($GY$8,HG7,"-")</f>
        <v>-</v>
      </c>
      <c r="HC12" s="96" t="str">
        <f>IF($GY$8,HH7,"-")</f>
        <v>-</v>
      </c>
      <c r="HD12" s="85"/>
      <c r="HE12" s="85"/>
      <c r="HF12" s="85"/>
      <c r="HG12" s="85"/>
      <c r="HH12" s="95" t="s">
        <v>145</v>
      </c>
      <c r="HI12" s="96" t="str">
        <f>IF($HI$8,HN7,"-")</f>
        <v>-</v>
      </c>
      <c r="HJ12" s="96" t="str">
        <f>IF($HI$8,HO7,"-")</f>
        <v>-</v>
      </c>
      <c r="HK12" s="96" t="str">
        <f>IF($HI$8,HP7,"-")</f>
        <v>-</v>
      </c>
      <c r="HL12" s="96" t="str">
        <f>IF($HI$8,HQ7,"-")</f>
        <v>-</v>
      </c>
      <c r="HM12" s="96" t="str">
        <f>IF($HI$8,HR7,"-")</f>
        <v>-</v>
      </c>
      <c r="HN12" s="85"/>
      <c r="HO12" s="85"/>
      <c r="HP12" s="85"/>
      <c r="HQ12" s="85"/>
      <c r="HR12" s="95" t="s">
        <v>145</v>
      </c>
      <c r="HS12" s="96" t="str">
        <f>IF($HS$8,HX7,"-")</f>
        <v>-</v>
      </c>
      <c r="HT12" s="96" t="str">
        <f>IF($HS$8,HY7,"-")</f>
        <v>-</v>
      </c>
      <c r="HU12" s="96" t="str">
        <f>IF($HS$8,HZ7,"-")</f>
        <v>-</v>
      </c>
      <c r="HV12" s="96" t="str">
        <f>IF($HS$8,IA7,"-")</f>
        <v>-</v>
      </c>
      <c r="HW12" s="96" t="str">
        <f>IF($HS$8,IB7,"-")</f>
        <v>-</v>
      </c>
      <c r="HX12" s="85"/>
      <c r="HY12" s="85"/>
      <c r="HZ12" s="85"/>
      <c r="IA12" s="85"/>
      <c r="IB12" s="95" t="s">
        <v>145</v>
      </c>
      <c r="IC12" s="96" t="str">
        <f>IF($IC$8,IH7,"-")</f>
        <v>-</v>
      </c>
      <c r="ID12" s="96" t="str">
        <f>IF($IC$8,II7,"-")</f>
        <v>-</v>
      </c>
      <c r="IE12" s="96" t="str">
        <f>IF($IC$8,IJ7,"-")</f>
        <v>-</v>
      </c>
      <c r="IF12" s="96" t="str">
        <f>IF($IC$8,IK7,"-")</f>
        <v>-</v>
      </c>
      <c r="IG12" s="96" t="str">
        <f>IF($IC$8,IL7,"-")</f>
        <v>-</v>
      </c>
      <c r="IH12" s="85"/>
      <c r="II12" s="85"/>
      <c r="IJ12" s="85"/>
      <c r="IK12" s="85"/>
      <c r="IL12" s="95" t="s">
        <v>145</v>
      </c>
      <c r="IM12" s="96" t="str">
        <f>IF($IM$8,IR7,"-")</f>
        <v>-</v>
      </c>
      <c r="IN12" s="96" t="str">
        <f>IF($IM$8,IS7,"-")</f>
        <v>-</v>
      </c>
      <c r="IO12" s="96" t="str">
        <f>IF($IM$8,IT7,"-")</f>
        <v>-</v>
      </c>
      <c r="IP12" s="96" t="str">
        <f>IF($IM$8,IU7,"-")</f>
        <v>-</v>
      </c>
      <c r="IQ12" s="96" t="str">
        <f>IF($IM$8,IV7,"-")</f>
        <v>-</v>
      </c>
      <c r="IR12" s="85"/>
      <c r="IS12" s="85"/>
      <c r="IT12" s="85"/>
      <c r="IU12" s="85"/>
      <c r="IV12" s="85"/>
      <c r="IW12" s="95" t="s">
        <v>145</v>
      </c>
      <c r="IX12" s="96" t="str">
        <f>IF($IX$8,JC7,"-")</f>
        <v>-</v>
      </c>
      <c r="IY12" s="96" t="str">
        <f>IF($IX$8,JD7,"-")</f>
        <v>-</v>
      </c>
      <c r="IZ12" s="96" t="str">
        <f>IF($IX$8,JE7,"-")</f>
        <v>-</v>
      </c>
      <c r="JA12" s="96" t="str">
        <f>IF($IX$8,JF7,"-")</f>
        <v>-</v>
      </c>
      <c r="JB12" s="96" t="str">
        <f>IF($IX$8,JG7,"-")</f>
        <v>-</v>
      </c>
      <c r="JC12" s="85"/>
      <c r="JD12" s="85"/>
      <c r="JE12" s="85"/>
      <c r="JF12" s="85"/>
      <c r="JG12" s="95" t="s">
        <v>145</v>
      </c>
      <c r="JH12" s="96" t="str">
        <f>IF($JH$8,JM7,"-")</f>
        <v>-</v>
      </c>
      <c r="JI12" s="96" t="str">
        <f>IF($JH$8,JN7,"-")</f>
        <v>-</v>
      </c>
      <c r="JJ12" s="96" t="str">
        <f>IF($JH$8,JO7,"-")</f>
        <v>-</v>
      </c>
      <c r="JK12" s="96" t="str">
        <f>IF($JH$8,JP7,"-")</f>
        <v>-</v>
      </c>
      <c r="JL12" s="96" t="str">
        <f>IF($JH$8,JQ7,"-")</f>
        <v>-</v>
      </c>
      <c r="JM12" s="85"/>
      <c r="JN12" s="85"/>
      <c r="JO12" s="85"/>
      <c r="JP12" s="85"/>
      <c r="JQ12" s="95" t="s">
        <v>145</v>
      </c>
      <c r="JR12" s="96" t="str">
        <f>IF($JR$8,JW7,"-")</f>
        <v>-</v>
      </c>
      <c r="JS12" s="96" t="str">
        <f>IF($JR$8,JX7,"-")</f>
        <v>-</v>
      </c>
      <c r="JT12" s="96" t="str">
        <f>IF($JR$8,JY7,"-")</f>
        <v>-</v>
      </c>
      <c r="JU12" s="96" t="str">
        <f>IF($JR$8,JZ7,"-")</f>
        <v>-</v>
      </c>
      <c r="JV12" s="96" t="str">
        <f>IF($JR$8,KA7,"-")</f>
        <v>-</v>
      </c>
      <c r="JW12" s="85"/>
      <c r="JX12" s="85"/>
      <c r="JY12" s="85"/>
      <c r="JZ12" s="85"/>
      <c r="KA12" s="95" t="s">
        <v>145</v>
      </c>
      <c r="KB12" s="96" t="str">
        <f>IF($KB$8,KG7,"-")</f>
        <v>-</v>
      </c>
      <c r="KC12" s="96" t="str">
        <f>IF($KB$8,KH7,"-")</f>
        <v>-</v>
      </c>
      <c r="KD12" s="96" t="str">
        <f>IF($KB$8,KI7,"-")</f>
        <v>-</v>
      </c>
      <c r="KE12" s="96" t="str">
        <f>IF($KB$8,KJ7,"-")</f>
        <v>-</v>
      </c>
      <c r="KF12" s="96" t="str">
        <f>IF($KB$8,KK7,"-")</f>
        <v>-</v>
      </c>
      <c r="KG12" s="85"/>
      <c r="KH12" s="85"/>
      <c r="KI12" s="85"/>
      <c r="KJ12" s="85"/>
      <c r="KK12" s="95" t="s">
        <v>145</v>
      </c>
      <c r="KL12" s="96" t="str">
        <f>IF($KL$8,KQ7,"-")</f>
        <v>-</v>
      </c>
      <c r="KM12" s="96" t="str">
        <f>IF($KL$8,KR7,"-")</f>
        <v>-</v>
      </c>
      <c r="KN12" s="96" t="str">
        <f>IF($KL$8,KS7,"-")</f>
        <v>-</v>
      </c>
      <c r="KO12" s="96" t="str">
        <f>IF($KL$8,KT7,"-")</f>
        <v>-</v>
      </c>
      <c r="KP12" s="96" t="str">
        <f>IF($KL$8,KU7,"-")</f>
        <v>-</v>
      </c>
      <c r="KQ12" s="85"/>
      <c r="KR12" s="85"/>
      <c r="KS12" s="85"/>
      <c r="KT12" s="85"/>
      <c r="KU12" s="85"/>
      <c r="KV12" s="95" t="s">
        <v>145</v>
      </c>
      <c r="KW12" s="96" t="str">
        <f>IF($KW$8,LB7,"-")</f>
        <v>-</v>
      </c>
      <c r="KX12" s="96" t="str">
        <f>IF($KW$8,LC7,"-")</f>
        <v>-</v>
      </c>
      <c r="KY12" s="96">
        <f>IF($KW$8,LD7,"-")</f>
        <v>13.7</v>
      </c>
      <c r="KZ12" s="96">
        <f>IF($KW$8,LE7,"-")</f>
        <v>12</v>
      </c>
      <c r="LA12" s="96">
        <f>IF($KW$8,LF7,"-")</f>
        <v>14.5</v>
      </c>
      <c r="LB12" s="85"/>
      <c r="LC12" s="85"/>
      <c r="LD12" s="85"/>
      <c r="LE12" s="85"/>
      <c r="LF12" s="95" t="s">
        <v>145</v>
      </c>
      <c r="LG12" s="96" t="str">
        <f>IF($LG$8,LL7,"-")</f>
        <v>-</v>
      </c>
      <c r="LH12" s="96" t="str">
        <f>IF($LG$8,LM7,"-")</f>
        <v>-</v>
      </c>
      <c r="LI12" s="96">
        <f>IF($LG$8,LN7,"-")</f>
        <v>2.9</v>
      </c>
      <c r="LJ12" s="96">
        <f>IF($LG$8,LO7,"-")</f>
        <v>0.6</v>
      </c>
      <c r="LK12" s="96">
        <f>IF($LG$8,LP7,"-")</f>
        <v>0.3</v>
      </c>
      <c r="LL12" s="85"/>
      <c r="LM12" s="85"/>
      <c r="LN12" s="85"/>
      <c r="LO12" s="85"/>
      <c r="LP12" s="95" t="s">
        <v>145</v>
      </c>
      <c r="LQ12" s="96" t="str">
        <f>IF($LQ$8,LV7,"-")</f>
        <v>-</v>
      </c>
      <c r="LR12" s="96" t="str">
        <f>IF($LQ$8,LW7,"-")</f>
        <v>-</v>
      </c>
      <c r="LS12" s="96">
        <f>IF($LQ$8,LX7,"-")</f>
        <v>259</v>
      </c>
      <c r="LT12" s="96">
        <f>IF($LQ$8,LY7,"-")</f>
        <v>197.2</v>
      </c>
      <c r="LU12" s="96">
        <f>IF($LQ$8,LZ7,"-")</f>
        <v>184.6</v>
      </c>
      <c r="LV12" s="85"/>
      <c r="LW12" s="85"/>
      <c r="LX12" s="85"/>
      <c r="LY12" s="85"/>
      <c r="LZ12" s="95" t="s">
        <v>145</v>
      </c>
      <c r="MA12" s="96" t="str">
        <f>IF($MA$8,MF7,"-")</f>
        <v>-</v>
      </c>
      <c r="MB12" s="96" t="str">
        <f>IF($MA$8,MG7,"-")</f>
        <v>-</v>
      </c>
      <c r="MC12" s="96" t="str">
        <f>IF($MA$8,MH7,"-")</f>
        <v>-</v>
      </c>
      <c r="MD12" s="96" t="str">
        <f>IF($MA$8,MI7,"-")</f>
        <v>-</v>
      </c>
      <c r="ME12" s="96" t="str">
        <f>IF($MA$8,MJ7,"-")</f>
        <v>-</v>
      </c>
      <c r="MF12" s="85"/>
      <c r="MG12" s="85"/>
      <c r="MH12" s="85"/>
      <c r="MI12" s="85"/>
      <c r="MJ12" s="95" t="s">
        <v>145</v>
      </c>
      <c r="MK12" s="96" t="str">
        <f>IF($MK$8,MP7,"-")</f>
        <v>-</v>
      </c>
      <c r="ML12" s="96" t="str">
        <f>IF($MK$8,MQ7,"-")</f>
        <v>-</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147</v>
      </c>
      <c r="AY13" s="96">
        <f>$BI$7</f>
        <v>100</v>
      </c>
      <c r="AZ13" s="96">
        <f>$BI$7</f>
        <v>100</v>
      </c>
      <c r="BA13" s="96">
        <f>$BI$7</f>
        <v>100</v>
      </c>
      <c r="BB13" s="96">
        <f>$BI$7</f>
        <v>100</v>
      </c>
      <c r="BC13" s="96">
        <f>$BI$7</f>
        <v>100</v>
      </c>
      <c r="BD13" s="85"/>
      <c r="BE13" s="85"/>
      <c r="BF13" s="85"/>
      <c r="BG13" s="85"/>
      <c r="BH13" s="85"/>
      <c r="BI13" s="95" t="s">
        <v>147</v>
      </c>
      <c r="BJ13" s="96">
        <f>$BT$7</f>
        <v>100</v>
      </c>
      <c r="BK13" s="96">
        <f>$BT$7</f>
        <v>100</v>
      </c>
      <c r="BL13" s="96">
        <f>$BT$7</f>
        <v>100</v>
      </c>
      <c r="BM13" s="96">
        <f>$BT$7</f>
        <v>100</v>
      </c>
      <c r="BN13" s="96">
        <f>$BT$7</f>
        <v>100</v>
      </c>
      <c r="BO13" s="85"/>
      <c r="BP13" s="85"/>
      <c r="BQ13" s="85"/>
      <c r="BR13" s="85"/>
      <c r="BS13" s="85"/>
      <c r="BT13" s="95" t="s">
        <v>147</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148</v>
      </c>
      <c r="C14" s="100"/>
      <c r="D14" s="101"/>
      <c r="E14" s="100"/>
      <c r="F14" s="208" t="s">
        <v>149</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150</v>
      </c>
      <c r="C15" s="198"/>
      <c r="D15" s="101"/>
      <c r="E15" s="98">
        <v>1</v>
      </c>
      <c r="F15" s="198" t="s">
        <v>151</v>
      </c>
      <c r="G15" s="198"/>
      <c r="H15" s="103" t="s">
        <v>152</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153</v>
      </c>
      <c r="AY15" s="104"/>
      <c r="AZ15" s="104"/>
      <c r="BA15" s="104"/>
      <c r="BB15" s="104"/>
      <c r="BC15" s="104"/>
      <c r="BD15" s="101"/>
      <c r="BE15" s="101"/>
      <c r="BF15" s="101"/>
      <c r="BG15" s="101"/>
      <c r="BH15" s="101"/>
      <c r="BI15" s="102" t="s">
        <v>153</v>
      </c>
      <c r="BJ15" s="104"/>
      <c r="BK15" s="104"/>
      <c r="BL15" s="104"/>
      <c r="BM15" s="104"/>
      <c r="BN15" s="104"/>
      <c r="BO15" s="101"/>
      <c r="BP15" s="101"/>
      <c r="BQ15" s="101"/>
      <c r="BR15" s="101"/>
      <c r="BS15" s="101"/>
      <c r="BT15" s="102" t="s">
        <v>153</v>
      </c>
      <c r="BU15" s="104"/>
      <c r="BV15" s="104"/>
      <c r="BW15" s="104"/>
      <c r="BX15" s="104"/>
      <c r="BY15" s="104"/>
      <c r="BZ15" s="101"/>
      <c r="CA15" s="101"/>
      <c r="CB15" s="101"/>
      <c r="CC15" s="101"/>
      <c r="CD15" s="101"/>
      <c r="CE15" s="102" t="s">
        <v>153</v>
      </c>
      <c r="CF15" s="104"/>
      <c r="CG15" s="104"/>
      <c r="CH15" s="104"/>
      <c r="CI15" s="104"/>
      <c r="CJ15" s="104"/>
      <c r="CK15" s="101"/>
      <c r="CL15" s="101"/>
      <c r="CM15" s="101"/>
      <c r="CN15" s="101"/>
      <c r="CO15" s="102" t="s">
        <v>153</v>
      </c>
      <c r="CP15" s="104"/>
      <c r="CQ15" s="104"/>
      <c r="CR15" s="104"/>
      <c r="CS15" s="104"/>
      <c r="CT15" s="104"/>
      <c r="CU15" s="101"/>
      <c r="CV15" s="101"/>
      <c r="CW15" s="101"/>
      <c r="CX15" s="101"/>
      <c r="CY15" s="101"/>
      <c r="CZ15" s="102" t="s">
        <v>153</v>
      </c>
      <c r="DA15" s="104"/>
      <c r="DB15" s="104"/>
      <c r="DC15" s="104"/>
      <c r="DD15" s="104"/>
      <c r="DE15" s="104"/>
      <c r="DF15" s="101"/>
      <c r="DG15" s="101"/>
      <c r="DH15" s="101"/>
      <c r="DI15" s="101"/>
      <c r="DJ15" s="102" t="s">
        <v>153</v>
      </c>
      <c r="DK15" s="104"/>
      <c r="DL15" s="104"/>
      <c r="DM15" s="104"/>
      <c r="DN15" s="104"/>
      <c r="DO15" s="104"/>
      <c r="DP15" s="101"/>
      <c r="DQ15" s="101"/>
      <c r="DR15" s="101"/>
      <c r="DS15" s="101"/>
      <c r="DT15" s="102" t="s">
        <v>153</v>
      </c>
      <c r="DU15" s="104"/>
      <c r="DV15" s="104"/>
      <c r="DW15" s="104"/>
      <c r="DX15" s="104"/>
      <c r="DY15" s="104"/>
      <c r="DZ15" s="101"/>
      <c r="EA15" s="101"/>
      <c r="EB15" s="101"/>
      <c r="EC15" s="101"/>
      <c r="ED15" s="102" t="s">
        <v>153</v>
      </c>
      <c r="EE15" s="104"/>
      <c r="EF15" s="104"/>
      <c r="EG15" s="104"/>
      <c r="EH15" s="104"/>
      <c r="EI15" s="104"/>
      <c r="EJ15" s="101"/>
      <c r="EK15" s="101"/>
      <c r="EL15" s="101"/>
      <c r="EM15" s="101"/>
      <c r="EN15" s="102" t="s">
        <v>153</v>
      </c>
      <c r="EO15" s="104"/>
      <c r="EP15" s="104"/>
      <c r="EQ15" s="104"/>
      <c r="ER15" s="104"/>
      <c r="ES15" s="104"/>
      <c r="ET15" s="101"/>
      <c r="EU15" s="101"/>
      <c r="EV15" s="101"/>
      <c r="EW15" s="101"/>
      <c r="EX15" s="101"/>
      <c r="EY15" s="102" t="s">
        <v>153</v>
      </c>
      <c r="EZ15" s="104"/>
      <c r="FA15" s="104"/>
      <c r="FB15" s="104"/>
      <c r="FC15" s="104"/>
      <c r="FD15" s="104"/>
      <c r="FE15" s="101"/>
      <c r="FF15" s="101"/>
      <c r="FG15" s="101"/>
      <c r="FH15" s="101"/>
      <c r="FI15" s="102" t="s">
        <v>153</v>
      </c>
      <c r="FJ15" s="104"/>
      <c r="FK15" s="104"/>
      <c r="FL15" s="104"/>
      <c r="FM15" s="104"/>
      <c r="FN15" s="104"/>
      <c r="FO15" s="101"/>
      <c r="FP15" s="101"/>
      <c r="FQ15" s="101"/>
      <c r="FR15" s="101"/>
      <c r="FS15" s="102" t="s">
        <v>153</v>
      </c>
      <c r="FT15" s="104"/>
      <c r="FU15" s="104"/>
      <c r="FV15" s="104"/>
      <c r="FW15" s="104"/>
      <c r="FX15" s="104"/>
      <c r="FY15" s="101"/>
      <c r="FZ15" s="101"/>
      <c r="GA15" s="101"/>
      <c r="GB15" s="101"/>
      <c r="GC15" s="102" t="s">
        <v>153</v>
      </c>
      <c r="GD15" s="104"/>
      <c r="GE15" s="104"/>
      <c r="GF15" s="104"/>
      <c r="GG15" s="104"/>
      <c r="GH15" s="104"/>
      <c r="GI15" s="101"/>
      <c r="GJ15" s="101"/>
      <c r="GK15" s="101"/>
      <c r="GL15" s="101"/>
      <c r="GM15" s="102" t="s">
        <v>153</v>
      </c>
      <c r="GN15" s="104"/>
      <c r="GO15" s="104"/>
      <c r="GP15" s="104"/>
      <c r="GQ15" s="104"/>
      <c r="GR15" s="104"/>
      <c r="GS15" s="101"/>
      <c r="GT15" s="101"/>
      <c r="GU15" s="101"/>
      <c r="GV15" s="101"/>
      <c r="GW15" s="101"/>
      <c r="GX15" s="102" t="s">
        <v>153</v>
      </c>
      <c r="GY15" s="104"/>
      <c r="GZ15" s="104"/>
      <c r="HA15" s="104"/>
      <c r="HB15" s="104"/>
      <c r="HC15" s="104"/>
      <c r="HD15" s="101"/>
      <c r="HE15" s="101"/>
      <c r="HF15" s="101"/>
      <c r="HG15" s="101"/>
      <c r="HH15" s="102" t="s">
        <v>153</v>
      </c>
      <c r="HI15" s="104"/>
      <c r="HJ15" s="104"/>
      <c r="HK15" s="104"/>
      <c r="HL15" s="104"/>
      <c r="HM15" s="104"/>
      <c r="HN15" s="101"/>
      <c r="HO15" s="101"/>
      <c r="HP15" s="101"/>
      <c r="HQ15" s="101"/>
      <c r="HR15" s="102" t="s">
        <v>153</v>
      </c>
      <c r="HS15" s="104"/>
      <c r="HT15" s="104"/>
      <c r="HU15" s="104"/>
      <c r="HV15" s="104"/>
      <c r="HW15" s="104"/>
      <c r="HX15" s="101"/>
      <c r="HY15" s="101"/>
      <c r="HZ15" s="101"/>
      <c r="IA15" s="101"/>
      <c r="IB15" s="102" t="s">
        <v>153</v>
      </c>
      <c r="IC15" s="104"/>
      <c r="ID15" s="104"/>
      <c r="IE15" s="104"/>
      <c r="IF15" s="104"/>
      <c r="IG15" s="104"/>
      <c r="IH15" s="101"/>
      <c r="II15" s="101"/>
      <c r="IJ15" s="101"/>
      <c r="IK15" s="101"/>
      <c r="IL15" s="102" t="s">
        <v>153</v>
      </c>
      <c r="IM15" s="104"/>
      <c r="IN15" s="104"/>
      <c r="IO15" s="104"/>
      <c r="IP15" s="104"/>
      <c r="IQ15" s="104"/>
      <c r="IR15" s="101"/>
      <c r="IS15" s="101"/>
      <c r="IT15" s="101"/>
      <c r="IU15" s="101"/>
      <c r="IV15" s="101"/>
      <c r="IW15" s="102" t="s">
        <v>153</v>
      </c>
      <c r="IX15" s="104"/>
      <c r="IY15" s="104"/>
      <c r="IZ15" s="104"/>
      <c r="JA15" s="104"/>
      <c r="JB15" s="104"/>
      <c r="JC15" s="101"/>
      <c r="JD15" s="101"/>
      <c r="JE15" s="101"/>
      <c r="JF15" s="101"/>
      <c r="JG15" s="102" t="s">
        <v>153</v>
      </c>
      <c r="JH15" s="104"/>
      <c r="JI15" s="104"/>
      <c r="JJ15" s="104"/>
      <c r="JK15" s="104"/>
      <c r="JL15" s="104"/>
      <c r="JM15" s="101"/>
      <c r="JN15" s="101"/>
      <c r="JO15" s="101"/>
      <c r="JP15" s="101"/>
      <c r="JQ15" s="102" t="s">
        <v>153</v>
      </c>
      <c r="JR15" s="104"/>
      <c r="JS15" s="104"/>
      <c r="JT15" s="104"/>
      <c r="JU15" s="104"/>
      <c r="JV15" s="104"/>
      <c r="JW15" s="101"/>
      <c r="JX15" s="101"/>
      <c r="JY15" s="101"/>
      <c r="JZ15" s="101"/>
      <c r="KA15" s="102" t="s">
        <v>153</v>
      </c>
      <c r="KB15" s="104"/>
      <c r="KC15" s="104"/>
      <c r="KD15" s="104"/>
      <c r="KE15" s="104"/>
      <c r="KF15" s="104"/>
      <c r="KG15" s="101"/>
      <c r="KH15" s="101"/>
      <c r="KI15" s="101"/>
      <c r="KJ15" s="101"/>
      <c r="KK15" s="102" t="s">
        <v>153</v>
      </c>
      <c r="KL15" s="104"/>
      <c r="KM15" s="104"/>
      <c r="KN15" s="104"/>
      <c r="KO15" s="104"/>
      <c r="KP15" s="104"/>
      <c r="KQ15" s="101"/>
      <c r="KR15" s="101"/>
      <c r="KS15" s="101"/>
      <c r="KT15" s="101"/>
      <c r="KU15" s="101"/>
      <c r="KV15" s="102" t="s">
        <v>153</v>
      </c>
      <c r="KW15" s="104"/>
      <c r="KX15" s="104"/>
      <c r="KY15" s="104"/>
      <c r="KZ15" s="104"/>
      <c r="LA15" s="104"/>
      <c r="LB15" s="101"/>
      <c r="LC15" s="101"/>
      <c r="LD15" s="101"/>
      <c r="LE15" s="101"/>
      <c r="LF15" s="102" t="s">
        <v>153</v>
      </c>
      <c r="LG15" s="104"/>
      <c r="LH15" s="104"/>
      <c r="LI15" s="104"/>
      <c r="LJ15" s="104"/>
      <c r="LK15" s="104"/>
      <c r="LL15" s="101"/>
      <c r="LM15" s="101"/>
      <c r="LN15" s="101"/>
      <c r="LO15" s="101"/>
      <c r="LP15" s="102" t="s">
        <v>153</v>
      </c>
      <c r="LQ15" s="104"/>
      <c r="LR15" s="104"/>
      <c r="LS15" s="104"/>
      <c r="LT15" s="104"/>
      <c r="LU15" s="104"/>
      <c r="LV15" s="101"/>
      <c r="LW15" s="101"/>
      <c r="LX15" s="101"/>
      <c r="LY15" s="101"/>
      <c r="LZ15" s="102" t="s">
        <v>153</v>
      </c>
      <c r="MA15" s="104"/>
      <c r="MB15" s="104"/>
      <c r="MC15" s="104"/>
      <c r="MD15" s="104"/>
      <c r="ME15" s="104"/>
      <c r="MF15" s="101"/>
      <c r="MG15" s="101"/>
      <c r="MH15" s="101"/>
      <c r="MI15" s="101"/>
      <c r="MJ15" s="102" t="s">
        <v>153</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154</v>
      </c>
      <c r="C16" s="198"/>
      <c r="D16" s="101"/>
      <c r="E16" s="98">
        <f>E15+1</f>
        <v>2</v>
      </c>
      <c r="F16" s="198" t="s">
        <v>155</v>
      </c>
      <c r="G16" s="198"/>
      <c r="H16" s="103" t="s">
        <v>156</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157</v>
      </c>
      <c r="C17" s="198"/>
      <c r="D17" s="101"/>
      <c r="E17" s="98">
        <f t="shared" ref="E17" si="8">E16+1</f>
        <v>3</v>
      </c>
      <c r="F17" s="198" t="s">
        <v>158</v>
      </c>
      <c r="G17" s="198"/>
      <c r="H17" s="103" t="s">
        <v>159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160</v>
      </c>
      <c r="AY17" s="107" t="e">
        <f>IF(AY7="-",NA(),AY7)</f>
        <v>#N/A</v>
      </c>
      <c r="AZ17" s="107" t="e">
        <f t="shared" ref="AZ17:BC17" si="9">IF(AZ7="-",NA(),AZ7)</f>
        <v>#N/A</v>
      </c>
      <c r="BA17" s="107">
        <f t="shared" si="9"/>
        <v>192.3</v>
      </c>
      <c r="BB17" s="107">
        <f t="shared" si="9"/>
        <v>165.5</v>
      </c>
      <c r="BC17" s="107">
        <f t="shared" si="9"/>
        <v>147.5</v>
      </c>
      <c r="BD17" s="101"/>
      <c r="BE17" s="101"/>
      <c r="BF17" s="101"/>
      <c r="BG17" s="101"/>
      <c r="BH17" s="101"/>
      <c r="BI17" s="106" t="s">
        <v>160</v>
      </c>
      <c r="BJ17" s="107" t="e">
        <f>IF(BJ7="-",NA(),BJ7)</f>
        <v>#N/A</v>
      </c>
      <c r="BK17" s="107" t="e">
        <f t="shared" ref="BK17:BN17" si="10">IF(BK7="-",NA(),BK7)</f>
        <v>#N/A</v>
      </c>
      <c r="BL17" s="107">
        <f t="shared" si="10"/>
        <v>1686.7</v>
      </c>
      <c r="BM17" s="107">
        <f t="shared" si="10"/>
        <v>286.3</v>
      </c>
      <c r="BN17" s="107">
        <f t="shared" si="10"/>
        <v>2223.6999999999998</v>
      </c>
      <c r="BO17" s="101"/>
      <c r="BP17" s="101"/>
      <c r="BQ17" s="101"/>
      <c r="BR17" s="101"/>
      <c r="BS17" s="101"/>
      <c r="BT17" s="106" t="s">
        <v>160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160</v>
      </c>
      <c r="CF17" s="107" t="e">
        <f>IF(CF7="-",NA(),CF7)</f>
        <v>#N/A</v>
      </c>
      <c r="CG17" s="107" t="e">
        <f t="shared" ref="CG17:CJ17" si="12">IF(CG7="-",NA(),CG7)</f>
        <v>#N/A</v>
      </c>
      <c r="CH17" s="107">
        <f t="shared" si="12"/>
        <v>30940.799999999999</v>
      </c>
      <c r="CI17" s="107">
        <f t="shared" si="12"/>
        <v>26168.9</v>
      </c>
      <c r="CJ17" s="107">
        <f t="shared" si="12"/>
        <v>29319.7</v>
      </c>
      <c r="CK17" s="101"/>
      <c r="CL17" s="101"/>
      <c r="CM17" s="101"/>
      <c r="CN17" s="101"/>
      <c r="CO17" s="106" t="s">
        <v>160</v>
      </c>
      <c r="CP17" s="108" t="e">
        <f>IF(CP7="-",NA(),CP7)</f>
        <v>#N/A</v>
      </c>
      <c r="CQ17" s="108" t="e">
        <f t="shared" ref="CQ17:CT17" si="13">IF(CQ7="-",NA(),CQ7)</f>
        <v>#N/A</v>
      </c>
      <c r="CR17" s="108">
        <f t="shared" si="13"/>
        <v>57881</v>
      </c>
      <c r="CS17" s="108">
        <f t="shared" si="13"/>
        <v>44239</v>
      </c>
      <c r="CT17" s="108">
        <f t="shared" si="13"/>
        <v>37755</v>
      </c>
      <c r="CU17" s="101"/>
      <c r="CV17" s="101"/>
      <c r="CW17" s="101"/>
      <c r="CX17" s="101"/>
      <c r="CY17" s="101"/>
      <c r="CZ17" s="106" t="s">
        <v>160</v>
      </c>
      <c r="DA17" s="107" t="e">
        <f>IF(DA7="-",NA(),DA7)</f>
        <v>#N/A</v>
      </c>
      <c r="DB17" s="107" t="e">
        <f t="shared" ref="DB17:DE17" si="14">IF(DB7="-",NA(),DB7)</f>
        <v>#N/A</v>
      </c>
      <c r="DC17" s="107">
        <f t="shared" si="14"/>
        <v>10.8</v>
      </c>
      <c r="DD17" s="107">
        <f t="shared" si="14"/>
        <v>13.7</v>
      </c>
      <c r="DE17" s="107">
        <f t="shared" si="14"/>
        <v>14.4</v>
      </c>
      <c r="DF17" s="101"/>
      <c r="DG17" s="101"/>
      <c r="DH17" s="101"/>
      <c r="DI17" s="101"/>
      <c r="DJ17" s="106" t="s">
        <v>160</v>
      </c>
      <c r="DK17" s="107" t="e">
        <f>IF(DK7="-",NA(),DK7)</f>
        <v>#N/A</v>
      </c>
      <c r="DL17" s="107" t="e">
        <f t="shared" ref="DL17:DO17" si="15">IF(DL7="-",NA(),DL7)</f>
        <v>#N/A</v>
      </c>
      <c r="DM17" s="107">
        <f t="shared" si="15"/>
        <v>3.7</v>
      </c>
      <c r="DN17" s="107">
        <f t="shared" si="15"/>
        <v>1.1000000000000001</v>
      </c>
      <c r="DO17" s="107">
        <f t="shared" si="15"/>
        <v>0</v>
      </c>
      <c r="DP17" s="101"/>
      <c r="DQ17" s="101"/>
      <c r="DR17" s="101"/>
      <c r="DS17" s="101"/>
      <c r="DT17" s="106" t="s">
        <v>160</v>
      </c>
      <c r="DU17" s="107" t="e">
        <f>IF(DU7="-",NA(),DU7)</f>
        <v>#N/A</v>
      </c>
      <c r="DV17" s="107" t="e">
        <f t="shared" ref="DV17:DY17" si="16">IF(DV7="-",NA(),DV7)</f>
        <v>#N/A</v>
      </c>
      <c r="DW17" s="107">
        <f t="shared" si="16"/>
        <v>0</v>
      </c>
      <c r="DX17" s="107">
        <f t="shared" si="16"/>
        <v>0</v>
      </c>
      <c r="DY17" s="107">
        <f t="shared" si="16"/>
        <v>0</v>
      </c>
      <c r="DZ17" s="101"/>
      <c r="EA17" s="101"/>
      <c r="EB17" s="101"/>
      <c r="EC17" s="101"/>
      <c r="ED17" s="106" t="s">
        <v>160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160</v>
      </c>
      <c r="EO17" s="107" t="e">
        <f>IF(EO7="-",NA(),EO7)</f>
        <v>#N/A</v>
      </c>
      <c r="EP17" s="107" t="e">
        <f t="shared" ref="EP17:ES17" si="18">IF(EP7="-",NA(),EP7)</f>
        <v>#N/A</v>
      </c>
      <c r="EQ17" s="107">
        <f t="shared" si="18"/>
        <v>100</v>
      </c>
      <c r="ER17" s="107">
        <f t="shared" si="18"/>
        <v>100</v>
      </c>
      <c r="ES17" s="107">
        <f t="shared" si="18"/>
        <v>100</v>
      </c>
      <c r="ET17" s="101"/>
      <c r="EU17" s="101"/>
      <c r="EV17" s="101"/>
      <c r="EW17" s="101"/>
      <c r="EX17" s="101"/>
      <c r="EY17" s="106" t="s">
        <v>160</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160</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160</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160</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160</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160</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160</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160</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160</v>
      </c>
      <c r="KW17" s="107" t="e">
        <f>IF(KW7="-",NA(),KW7)</f>
        <v>#N/A</v>
      </c>
      <c r="KX17" s="107" t="e">
        <f t="shared" ref="KX17:LA17" si="34">IF(KX7="-",NA(),KX7)</f>
        <v>#N/A</v>
      </c>
      <c r="KY17" s="107">
        <f t="shared" si="34"/>
        <v>10.8</v>
      </c>
      <c r="KZ17" s="107">
        <f t="shared" si="34"/>
        <v>13.7</v>
      </c>
      <c r="LA17" s="107">
        <f t="shared" si="34"/>
        <v>14.4</v>
      </c>
      <c r="LB17" s="101"/>
      <c r="LC17" s="101"/>
      <c r="LD17" s="101"/>
      <c r="LE17" s="101"/>
      <c r="LF17" s="106" t="s">
        <v>160</v>
      </c>
      <c r="LG17" s="107" t="e">
        <f>IF(LG7="-",NA(),LG7)</f>
        <v>#N/A</v>
      </c>
      <c r="LH17" s="107" t="e">
        <f t="shared" ref="LH17:LK17" si="35">IF(LH7="-",NA(),LH7)</f>
        <v>#N/A</v>
      </c>
      <c r="LI17" s="107">
        <f t="shared" si="35"/>
        <v>3.7</v>
      </c>
      <c r="LJ17" s="107">
        <f t="shared" si="35"/>
        <v>1.1000000000000001</v>
      </c>
      <c r="LK17" s="107">
        <f t="shared" si="35"/>
        <v>0</v>
      </c>
      <c r="LL17" s="101"/>
      <c r="LM17" s="101"/>
      <c r="LN17" s="101"/>
      <c r="LO17" s="101"/>
      <c r="LP17" s="106" t="s">
        <v>160</v>
      </c>
      <c r="LQ17" s="107" t="e">
        <f>IF(LQ7="-",NA(),LQ7)</f>
        <v>#N/A</v>
      </c>
      <c r="LR17" s="107" t="e">
        <f t="shared" ref="LR17:LU17" si="36">IF(LR7="-",NA(),LR7)</f>
        <v>#N/A</v>
      </c>
      <c r="LS17" s="107">
        <f t="shared" si="36"/>
        <v>0</v>
      </c>
      <c r="LT17" s="107">
        <f t="shared" si="36"/>
        <v>0</v>
      </c>
      <c r="LU17" s="107">
        <f t="shared" si="36"/>
        <v>0</v>
      </c>
      <c r="LV17" s="101"/>
      <c r="LW17" s="101"/>
      <c r="LX17" s="101"/>
      <c r="LY17" s="101"/>
      <c r="LZ17" s="106" t="s">
        <v>160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160</v>
      </c>
      <c r="MK17" s="107" t="e">
        <f>IF(MK7="-",NA(),MK7)</f>
        <v>#N/A</v>
      </c>
      <c r="ML17" s="107" t="e">
        <f t="shared" ref="ML17:MO17" si="38">IF(ML7="-",NA(),ML7)</f>
        <v>#N/A</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161</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162</v>
      </c>
      <c r="AY18" s="107" t="e">
        <f>IF(BD7="-",NA(),BD7)</f>
        <v>#N/A</v>
      </c>
      <c r="AZ18" s="107" t="e">
        <f t="shared" ref="AZ18:BC18" si="39">IF(BE7="-",NA(),BE7)</f>
        <v>#N/A</v>
      </c>
      <c r="BA18" s="107">
        <f t="shared" si="39"/>
        <v>124.4</v>
      </c>
      <c r="BB18" s="107">
        <f t="shared" si="39"/>
        <v>118.8</v>
      </c>
      <c r="BC18" s="107">
        <f t="shared" si="39"/>
        <v>88.8</v>
      </c>
      <c r="BD18" s="101"/>
      <c r="BE18" s="101"/>
      <c r="BF18" s="101"/>
      <c r="BG18" s="101"/>
      <c r="BH18" s="101"/>
      <c r="BI18" s="106" t="s">
        <v>162</v>
      </c>
      <c r="BJ18" s="107" t="e">
        <f>IF(BO7="-",NA(),BO7)</f>
        <v>#N/A</v>
      </c>
      <c r="BK18" s="107" t="e">
        <f t="shared" ref="BK18:BN18" si="40">IF(BP7="-",NA(),BP7)</f>
        <v>#N/A</v>
      </c>
      <c r="BL18" s="107">
        <f t="shared" si="40"/>
        <v>324.60000000000002</v>
      </c>
      <c r="BM18" s="107">
        <f t="shared" si="40"/>
        <v>255.4</v>
      </c>
      <c r="BN18" s="107">
        <f t="shared" si="40"/>
        <v>269.8</v>
      </c>
      <c r="BO18" s="101"/>
      <c r="BP18" s="101"/>
      <c r="BQ18" s="101"/>
      <c r="BR18" s="101"/>
      <c r="BS18" s="101"/>
      <c r="BT18" s="106" t="s">
        <v>162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162</v>
      </c>
      <c r="CF18" s="107" t="e">
        <f>IF(CK7="-",NA(),CK7)</f>
        <v>#N/A</v>
      </c>
      <c r="CG18" s="107" t="e">
        <f t="shared" ref="CG18:CJ18" si="42">IF(CL7="-",NA(),CL7)</f>
        <v>#N/A</v>
      </c>
      <c r="CH18" s="107">
        <f t="shared" si="42"/>
        <v>17642.5</v>
      </c>
      <c r="CI18" s="107">
        <f t="shared" si="42"/>
        <v>18815.8</v>
      </c>
      <c r="CJ18" s="107">
        <f t="shared" si="42"/>
        <v>22847.9</v>
      </c>
      <c r="CK18" s="101"/>
      <c r="CL18" s="101"/>
      <c r="CM18" s="101"/>
      <c r="CN18" s="101"/>
      <c r="CO18" s="106" t="s">
        <v>162</v>
      </c>
      <c r="CP18" s="108" t="e">
        <f>IF(CU7="-",NA(),CU7)</f>
        <v>#N/A</v>
      </c>
      <c r="CQ18" s="108" t="e">
        <f t="shared" ref="CQ18:CT18" si="43">IF(CV7="-",NA(),CV7)</f>
        <v>#N/A</v>
      </c>
      <c r="CR18" s="108">
        <f t="shared" si="43"/>
        <v>58539</v>
      </c>
      <c r="CS18" s="108">
        <f t="shared" si="43"/>
        <v>37685</v>
      </c>
      <c r="CT18" s="108">
        <f t="shared" si="43"/>
        <v>2390</v>
      </c>
      <c r="CU18" s="101"/>
      <c r="CV18" s="101"/>
      <c r="CW18" s="101"/>
      <c r="CX18" s="101"/>
      <c r="CY18" s="101"/>
      <c r="CZ18" s="106" t="s">
        <v>162</v>
      </c>
      <c r="DA18" s="107" t="e">
        <f>IF(DF7="-",NA(),DF7)</f>
        <v>#N/A</v>
      </c>
      <c r="DB18" s="107" t="e">
        <f t="shared" ref="DB18:DE18" si="44">IF(DG7="-",NA(),DG7)</f>
        <v>#N/A</v>
      </c>
      <c r="DC18" s="107">
        <f t="shared" si="44"/>
        <v>37.700000000000003</v>
      </c>
      <c r="DD18" s="107">
        <f t="shared" si="44"/>
        <v>33.9</v>
      </c>
      <c r="DE18" s="107">
        <f t="shared" si="44"/>
        <v>37.9</v>
      </c>
      <c r="DF18" s="101"/>
      <c r="DG18" s="101"/>
      <c r="DH18" s="101"/>
      <c r="DI18" s="101"/>
      <c r="DJ18" s="106" t="s">
        <v>162</v>
      </c>
      <c r="DK18" s="107" t="e">
        <f>IF(DP7="-",NA(),DP7)</f>
        <v>#N/A</v>
      </c>
      <c r="DL18" s="107" t="e">
        <f t="shared" ref="DL18:DO18" si="45">IF(DQ7="-",NA(),DQ7)</f>
        <v>#N/A</v>
      </c>
      <c r="DM18" s="107">
        <f t="shared" si="45"/>
        <v>13.7</v>
      </c>
      <c r="DN18" s="107">
        <f t="shared" si="45"/>
        <v>16.3</v>
      </c>
      <c r="DO18" s="107">
        <f t="shared" si="45"/>
        <v>14.2</v>
      </c>
      <c r="DP18" s="101"/>
      <c r="DQ18" s="101"/>
      <c r="DR18" s="101"/>
      <c r="DS18" s="101"/>
      <c r="DT18" s="106" t="s">
        <v>162</v>
      </c>
      <c r="DU18" s="107" t="e">
        <f>IF(DZ7="-",NA(),DZ7)</f>
        <v>#N/A</v>
      </c>
      <c r="DV18" s="107" t="e">
        <f t="shared" ref="DV18:DY18" si="46">IF(EA7="-",NA(),EA7)</f>
        <v>#N/A</v>
      </c>
      <c r="DW18" s="107">
        <f t="shared" si="46"/>
        <v>98.2</v>
      </c>
      <c r="DX18" s="107">
        <f t="shared" si="46"/>
        <v>100.3</v>
      </c>
      <c r="DY18" s="107">
        <f t="shared" si="46"/>
        <v>98.3</v>
      </c>
      <c r="DZ18" s="101"/>
      <c r="EA18" s="101"/>
      <c r="EB18" s="101"/>
      <c r="EC18" s="101"/>
      <c r="ED18" s="106" t="s">
        <v>162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162</v>
      </c>
      <c r="EO18" s="107" t="e">
        <f>IF(ET7="-",NA(),ET7)</f>
        <v>#N/A</v>
      </c>
      <c r="EP18" s="107" t="e">
        <f t="shared" ref="EP18:ES18" si="48">IF(EU7="-",NA(),EU7)</f>
        <v>#N/A</v>
      </c>
      <c r="EQ18" s="107">
        <f t="shared" si="48"/>
        <v>70.2</v>
      </c>
      <c r="ER18" s="107">
        <f t="shared" si="48"/>
        <v>73.099999999999994</v>
      </c>
      <c r="ES18" s="107">
        <f t="shared" si="48"/>
        <v>74.8</v>
      </c>
      <c r="ET18" s="101"/>
      <c r="EU18" s="101"/>
      <c r="EV18" s="101"/>
      <c r="EW18" s="101"/>
      <c r="EX18" s="101"/>
      <c r="EY18" s="106" t="s">
        <v>162</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162</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162</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162</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162</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162</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162</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162</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162</v>
      </c>
      <c r="KW18" s="107" t="e">
        <f>IF(OR(NOT($KW$8),LB7="-"),NA(),LB7)</f>
        <v>#N/A</v>
      </c>
      <c r="KX18" s="107" t="e">
        <f>IF(OR(NOT($KW$8),LC7="-"),NA(),LC7)</f>
        <v>#N/A</v>
      </c>
      <c r="KY18" s="107">
        <f>IF(OR(NOT($KW$8),LD7="-"),NA(),LD7)</f>
        <v>13.7</v>
      </c>
      <c r="KZ18" s="107">
        <f>IF(OR(NOT($KW$8),LE7="-"),NA(),LE7)</f>
        <v>12</v>
      </c>
      <c r="LA18" s="107">
        <f>IF(OR(NOT($KW$8),LF7="-"),NA(),LF7)</f>
        <v>14.5</v>
      </c>
      <c r="LB18" s="101"/>
      <c r="LC18" s="101"/>
      <c r="LD18" s="101"/>
      <c r="LE18" s="101"/>
      <c r="LF18" s="106" t="s">
        <v>162</v>
      </c>
      <c r="LG18" s="107" t="e">
        <f>IF(OR(NOT($LG$8),LL7="-"),NA(),LL7)</f>
        <v>#N/A</v>
      </c>
      <c r="LH18" s="107" t="e">
        <f>IF(OR(NOT($LG$8),LM7="-"),NA(),LM7)</f>
        <v>#N/A</v>
      </c>
      <c r="LI18" s="107">
        <f>IF(OR(NOT($LG$8),LN7="-"),NA(),LN7)</f>
        <v>2.9</v>
      </c>
      <c r="LJ18" s="107">
        <f>IF(OR(NOT($LG$8),LO7="-"),NA(),LO7)</f>
        <v>0.6</v>
      </c>
      <c r="LK18" s="107">
        <f>IF(OR(NOT($LG$8),LP7="-"),NA(),LP7)</f>
        <v>0.3</v>
      </c>
      <c r="LL18" s="101"/>
      <c r="LM18" s="101"/>
      <c r="LN18" s="101"/>
      <c r="LO18" s="101"/>
      <c r="LP18" s="106" t="s">
        <v>162</v>
      </c>
      <c r="LQ18" s="107" t="e">
        <f>IF(OR(NOT($LQ$8),LV7="-"),NA(),LV7)</f>
        <v>#N/A</v>
      </c>
      <c r="LR18" s="107" t="e">
        <f>IF(OR(NOT($LQ$8),LW7="-"),NA(),LW7)</f>
        <v>#N/A</v>
      </c>
      <c r="LS18" s="107">
        <f>IF(OR(NOT($LQ$8),LX7="-"),NA(),LX7)</f>
        <v>259</v>
      </c>
      <c r="LT18" s="107">
        <f>IF(OR(NOT($LQ$8),LY7="-"),NA(),LY7)</f>
        <v>197.2</v>
      </c>
      <c r="LU18" s="107">
        <f>IF(OR(NOT($LQ$8),LZ7="-"),NA(),LZ7)</f>
        <v>184.6</v>
      </c>
      <c r="LV18" s="101"/>
      <c r="LW18" s="101"/>
      <c r="LX18" s="101"/>
      <c r="LY18" s="101"/>
      <c r="LZ18" s="106" t="s">
        <v>162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162</v>
      </c>
      <c r="MK18" s="107" t="e">
        <f>IF(OR(NOT($MK$8),MP7="-"),NA(),MP7)</f>
        <v>#N/A</v>
      </c>
      <c r="ML18" s="107" t="e">
        <f>IF(OR(NOT($MK$8),MQ7="-"),NA(),MQ7)</f>
        <v>#N/A</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163</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147</v>
      </c>
      <c r="AY19" s="107">
        <f>$BI$7</f>
        <v>100</v>
      </c>
      <c r="AZ19" s="107">
        <f t="shared" ref="AZ19:BC19" si="49">$BI$7</f>
        <v>100</v>
      </c>
      <c r="BA19" s="107">
        <f t="shared" si="49"/>
        <v>100</v>
      </c>
      <c r="BB19" s="107">
        <f t="shared" si="49"/>
        <v>100</v>
      </c>
      <c r="BC19" s="107">
        <f t="shared" si="49"/>
        <v>100</v>
      </c>
      <c r="BD19" s="101"/>
      <c r="BE19" s="101"/>
      <c r="BF19" s="101"/>
      <c r="BG19" s="101"/>
      <c r="BH19" s="101"/>
      <c r="BI19" s="109" t="s">
        <v>147</v>
      </c>
      <c r="BJ19" s="107">
        <f>$BT$7</f>
        <v>100</v>
      </c>
      <c r="BK19" s="107">
        <f>$BT$7</f>
        <v>100</v>
      </c>
      <c r="BL19" s="107">
        <f>$BT$7</f>
        <v>100</v>
      </c>
      <c r="BM19" s="107">
        <f>$BT$7</f>
        <v>100</v>
      </c>
      <c r="BN19" s="107">
        <f>$BT$7</f>
        <v>100</v>
      </c>
      <c r="BO19" s="101"/>
      <c r="BP19" s="101"/>
      <c r="BQ19" s="101"/>
      <c r="BR19" s="101"/>
      <c r="BS19" s="101"/>
      <c r="BT19" s="109" t="s">
        <v>147</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164</v>
      </c>
      <c r="C20" s="198"/>
      <c r="D20" s="101"/>
    </row>
    <row r="21" spans="1:374" x14ac:dyDescent="0.15">
      <c r="A21" s="98">
        <f t="shared" si="7"/>
        <v>7</v>
      </c>
      <c r="B21" s="198" t="s">
        <v>165</v>
      </c>
      <c r="C21" s="198"/>
      <c r="D21" s="101"/>
    </row>
    <row r="22" spans="1:374" x14ac:dyDescent="0.15">
      <c r="A22" s="98">
        <f t="shared" si="7"/>
        <v>8</v>
      </c>
      <c r="B22" s="198" t="s">
        <v>166</v>
      </c>
      <c r="C22" s="198"/>
      <c r="D22" s="101"/>
      <c r="E22" s="199" t="s">
        <v>167</v>
      </c>
      <c r="F22" s="200"/>
      <c r="G22" s="200"/>
      <c r="H22" s="200"/>
      <c r="I22" s="201"/>
    </row>
    <row r="23" spans="1:374" x14ac:dyDescent="0.15">
      <c r="A23" s="98">
        <f t="shared" si="7"/>
        <v>9</v>
      </c>
      <c r="B23" s="198" t="s">
        <v>168</v>
      </c>
      <c r="C23" s="198"/>
      <c r="D23" s="101"/>
      <c r="E23" s="202"/>
      <c r="F23" s="203"/>
      <c r="G23" s="203"/>
      <c r="H23" s="203"/>
      <c r="I23" s="204"/>
    </row>
    <row r="24" spans="1:374" x14ac:dyDescent="0.15">
      <c r="A24" s="98">
        <f t="shared" si="7"/>
        <v>10</v>
      </c>
      <c r="B24" s="198" t="s">
        <v>169</v>
      </c>
      <c r="C24" s="198"/>
      <c r="D24" s="101"/>
      <c r="E24" s="202"/>
      <c r="F24" s="203"/>
      <c r="G24" s="203"/>
      <c r="H24" s="203"/>
      <c r="I24" s="204"/>
    </row>
    <row r="25" spans="1:374" x14ac:dyDescent="0.15">
      <c r="A25" s="98">
        <f t="shared" si="7"/>
        <v>11</v>
      </c>
      <c r="B25" s="198" t="s">
        <v>170</v>
      </c>
      <c r="C25" s="198"/>
      <c r="D25" s="101"/>
      <c r="E25" s="202"/>
      <c r="F25" s="203"/>
      <c r="G25" s="203"/>
      <c r="H25" s="203"/>
      <c r="I25" s="204"/>
    </row>
    <row r="26" spans="1:374" x14ac:dyDescent="0.15">
      <c r="A26" s="98">
        <f t="shared" si="7"/>
        <v>12</v>
      </c>
      <c r="B26" s="198" t="s">
        <v>171</v>
      </c>
      <c r="C26" s="198"/>
      <c r="D26" s="101"/>
      <c r="E26" s="202"/>
      <c r="F26" s="203"/>
      <c r="G26" s="203"/>
      <c r="H26" s="203"/>
      <c r="I26" s="204"/>
    </row>
    <row r="27" spans="1:374" x14ac:dyDescent="0.15">
      <c r="A27" s="98">
        <f t="shared" si="7"/>
        <v>13</v>
      </c>
      <c r="B27" s="198" t="s">
        <v>172</v>
      </c>
      <c r="C27" s="198"/>
      <c r="D27" s="101"/>
      <c r="E27" s="202"/>
      <c r="F27" s="203"/>
      <c r="G27" s="203"/>
      <c r="H27" s="203"/>
      <c r="I27" s="204"/>
    </row>
    <row r="28" spans="1:374" x14ac:dyDescent="0.15">
      <c r="A28" s="98">
        <f t="shared" si="7"/>
        <v>14</v>
      </c>
      <c r="B28" s="198" t="s">
        <v>173</v>
      </c>
      <c r="C28" s="198"/>
      <c r="D28" s="101"/>
      <c r="E28" s="202"/>
      <c r="F28" s="203"/>
      <c r="G28" s="203"/>
      <c r="H28" s="203"/>
      <c r="I28" s="204"/>
    </row>
    <row r="29" spans="1:374" x14ac:dyDescent="0.15">
      <c r="A29" s="98">
        <f t="shared" si="7"/>
        <v>15</v>
      </c>
      <c r="B29" s="198" t="s">
        <v>174</v>
      </c>
      <c r="C29" s="198"/>
      <c r="D29" s="101"/>
      <c r="E29" s="202"/>
      <c r="F29" s="203"/>
      <c r="G29" s="203"/>
      <c r="H29" s="203"/>
      <c r="I29" s="204"/>
    </row>
    <row r="30" spans="1:374" x14ac:dyDescent="0.15">
      <c r="A30" s="98">
        <f t="shared" si="7"/>
        <v>16</v>
      </c>
      <c r="B30" s="198" t="s">
        <v>175</v>
      </c>
      <c r="C30" s="198"/>
      <c r="D30" s="101"/>
      <c r="E30" s="202"/>
      <c r="F30" s="203"/>
      <c r="G30" s="203"/>
      <c r="H30" s="203"/>
      <c r="I30" s="204"/>
    </row>
    <row r="31" spans="1:374" x14ac:dyDescent="0.15">
      <c r="A31" s="98">
        <f t="shared" si="7"/>
        <v>17</v>
      </c>
      <c r="B31" s="198" t="s">
        <v>176</v>
      </c>
      <c r="C31" s="198"/>
      <c r="D31" s="101"/>
      <c r="E31" s="202"/>
      <c r="F31" s="203"/>
      <c r="G31" s="203"/>
      <c r="H31" s="203"/>
      <c r="I31" s="204"/>
    </row>
    <row r="32" spans="1:374" x14ac:dyDescent="0.15">
      <c r="A32" s="98">
        <f t="shared" si="7"/>
        <v>18</v>
      </c>
      <c r="B32" s="198" t="s">
        <v>177</v>
      </c>
      <c r="C32" s="198"/>
      <c r="D32" s="101"/>
      <c r="E32" s="202"/>
      <c r="F32" s="203"/>
      <c r="G32" s="203"/>
      <c r="H32" s="203"/>
      <c r="I32" s="204"/>
    </row>
    <row r="33" spans="1:16" x14ac:dyDescent="0.15">
      <c r="A33" s="98">
        <f t="shared" si="7"/>
        <v>19</v>
      </c>
      <c r="B33" s="198" t="s">
        <v>178</v>
      </c>
      <c r="C33" s="198"/>
      <c r="D33" s="101"/>
      <c r="E33" s="202"/>
      <c r="F33" s="203"/>
      <c r="G33" s="203"/>
      <c r="H33" s="203"/>
      <c r="I33" s="204"/>
    </row>
    <row r="34" spans="1:16" x14ac:dyDescent="0.15">
      <c r="A34" s="98">
        <f t="shared" si="7"/>
        <v>20</v>
      </c>
      <c r="B34" s="198" t="s">
        <v>179</v>
      </c>
      <c r="C34" s="198"/>
      <c r="D34" s="101"/>
      <c r="E34" s="202"/>
      <c r="F34" s="203"/>
      <c r="G34" s="203"/>
      <c r="H34" s="203"/>
      <c r="I34" s="204"/>
    </row>
    <row r="35" spans="1:16" ht="25.5" customHeight="1" x14ac:dyDescent="0.15">
      <c r="E35" s="205"/>
      <c r="F35" s="206"/>
      <c r="G35" s="206"/>
      <c r="H35" s="206"/>
      <c r="I35" s="207"/>
    </row>
    <row r="37" spans="1:16" x14ac:dyDescent="0.15">
      <c r="L37" s="199" t="s">
        <v>167</v>
      </c>
      <c r="M37" s="200"/>
      <c r="N37" s="200"/>
      <c r="O37" s="200"/>
      <c r="P37" s="201"/>
    </row>
    <row r="38" spans="1:16" x14ac:dyDescent="0.15">
      <c r="L38" s="202"/>
      <c r="M38" s="203"/>
      <c r="N38" s="203"/>
      <c r="O38" s="203"/>
      <c r="P38" s="204"/>
    </row>
    <row r="39" spans="1:16" x14ac:dyDescent="0.15">
      <c r="L39" s="202"/>
      <c r="M39" s="203"/>
      <c r="N39" s="203"/>
      <c r="O39" s="203"/>
      <c r="P39" s="204"/>
    </row>
    <row r="40" spans="1:16" x14ac:dyDescent="0.15">
      <c r="L40" s="202"/>
      <c r="M40" s="203"/>
      <c r="N40" s="203"/>
      <c r="O40" s="203"/>
      <c r="P40" s="204"/>
    </row>
    <row r="41" spans="1:16" x14ac:dyDescent="0.15">
      <c r="L41" s="202"/>
      <c r="M41" s="203"/>
      <c r="N41" s="203"/>
      <c r="O41" s="203"/>
      <c r="P41" s="204"/>
    </row>
    <row r="42" spans="1:16" x14ac:dyDescent="0.15">
      <c r="L42" s="202"/>
      <c r="M42" s="203"/>
      <c r="N42" s="203"/>
      <c r="O42" s="203"/>
      <c r="P42" s="204"/>
    </row>
    <row r="43" spans="1:16" x14ac:dyDescent="0.15">
      <c r="L43" s="202"/>
      <c r="M43" s="203"/>
      <c r="N43" s="203"/>
      <c r="O43" s="203"/>
      <c r="P43" s="204"/>
    </row>
    <row r="44" spans="1:16" x14ac:dyDescent="0.15">
      <c r="L44" s="202"/>
      <c r="M44" s="203"/>
      <c r="N44" s="203"/>
      <c r="O44" s="203"/>
      <c r="P44" s="204"/>
    </row>
    <row r="45" spans="1:16" x14ac:dyDescent="0.15">
      <c r="L45" s="202"/>
      <c r="M45" s="203"/>
      <c r="N45" s="203"/>
      <c r="O45" s="203"/>
      <c r="P45" s="204"/>
    </row>
    <row r="46" spans="1:16" x14ac:dyDescent="0.15">
      <c r="L46" s="202"/>
      <c r="M46" s="203"/>
      <c r="N46" s="203"/>
      <c r="O46" s="203"/>
      <c r="P46" s="204"/>
    </row>
    <row r="47" spans="1:16" x14ac:dyDescent="0.15">
      <c r="L47" s="202"/>
      <c r="M47" s="203"/>
      <c r="N47" s="203"/>
      <c r="O47" s="203"/>
      <c r="P47" s="204"/>
    </row>
    <row r="48" spans="1:16" x14ac:dyDescent="0.15">
      <c r="L48" s="202"/>
      <c r="M48" s="203"/>
      <c r="N48" s="203"/>
      <c r="O48" s="203"/>
      <c r="P48" s="204"/>
    </row>
    <row r="49" spans="12:16" x14ac:dyDescent="0.15">
      <c r="L49" s="202"/>
      <c r="M49" s="203"/>
      <c r="N49" s="203"/>
      <c r="O49" s="203"/>
      <c r="P49" s="204"/>
    </row>
    <row r="50" spans="12:16" ht="26.25" customHeight="1" x14ac:dyDescent="0.15">
      <c r="L50" s="205"/>
      <c r="M50" s="206"/>
      <c r="N50" s="206"/>
      <c r="O50" s="206"/>
      <c r="P50" s="207"/>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2018-02-19T07:06:09Z</cp:lastPrinted>
  <dcterms:created xsi:type="dcterms:W3CDTF">2017-12-18T06:57:47Z</dcterms:created>
  <dcterms:modified xsi:type="dcterms:W3CDTF">2018-02-20T02:25:10Z</dcterms:modified>
</cp:coreProperties>
</file>