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<sst xmlns="http://schemas.openxmlformats.org/spreadsheetml/2006/main" count="251" uniqueCount="125">
  <si>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</si>
  <si>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</si>
  <si>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</si>
  <si>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</si>
  <si>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</si>
  <si>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</si>
  <si>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</si>
  <si>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</si>
  <si>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</si>
  <si>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</si>
  <si>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</si>
  <si>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</si>
  <si>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</si>
  <si>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</si>
  <si>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</si>
  <si>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</si>
  <si>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</si>
  <si>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</si>
  <si>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</si>
  <si>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</si>
  <si>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</si>
  <si>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</si>
  <si>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</si>
  <si>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</si>
  <si>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</si>
  <si>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</si>
  <si>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</si>
  <si>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</si>
  <si>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</si>
  <si>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</si>
  <si>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</si>
  <si>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</si>
  <si>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</si>
  <si>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</si>
  <si>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</si>
  <si>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</si>
  <si>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</si>
  <si>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</si>
  <si>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</si>
  <si>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</si>
  <si>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</si>
  <si>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</si>
  <si>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</si>
  <si>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</si>
  <si>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</si>
  <si>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</si>
  <si>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</si>
  <si>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</si>
  <si>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</si>
  <si>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</si>
  <si>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</si>
  <si>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</si>
  <si>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</si>
  <si>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</si>
  <si>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</si>
  <si>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</si>
  <si>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</si>
  <si>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</si>
  <si>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</si>
  <si>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</si>
  <si>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</si>
  <si>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</si>
  <si>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</si>
  <si>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</si>
  <si>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</si>
  <si>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</si>
  <si>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</si>
  <si>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</si>
  <si>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</si>
  <si>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</si>
  <si>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</si>
  <si>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</si>
  <si>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</si>
  <si>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</si>
  <si>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</si>
  <si>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</si>
  <si>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</si>
  <si>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</si>
  <si>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</si>
  <si>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</si>
  <si>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</si>
  <si>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</si>
  <si>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</si>
  <si>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</si>
  <si>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</si>
  <si>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</si>
  <si>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</si>
  <si>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</si>
  <si>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</si>
  <si>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</si>
  <si>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</si>
  <si>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</si>
  <si>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</si>
  <si>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</si>
  <si>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</si>
  <si>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</si>
  <si>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</si>
  <si>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</si>
  <si>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</si>
  <si>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</si>
  <si>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</si>
  <si>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</si>
  <si>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</si>
  <si>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</si>
  <si>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</si>
  <si>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</si>
  <si>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</si>
  <si>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</si>
  <si>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</si>
  <si>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豊後大野市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</si>
  <si>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</si>
  <si>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</si>
  <si>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</si>
  <si>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</si>
  <si>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</si>
  <si>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</si>
  <si>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</si>
  <si>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</si>
  <si>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</si>
  <si>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</si>
  <si>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</si>
  <si>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総費用に地方債償還金を加えた費用を総収益でどの程度賄われているかを示す指標。１００％に近い数値を維持しており良好ではありますが、今後とも経費削減に努める必要があります。
④『企業債残高対象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る。
⑤『経費回収率』・・・使用料で回収すべき経費を、どの程度使用料で賄えているかを表した指標。全国平均・類似団体平均を上回っているが、必要な経費を料金収入で賄えておらず、今後とも更なる費用削減に努めていく必要があります。
⑥『汚水処理原価』・・・有収水量１㎥あたりについて汚水処理に係るコストを表した指標。全国平均・類似団体平均と近い数値であり、良好な状態といえます。
⑦『施設利用率』・・・処理能力に対する汚水処理量の割合で、施設の利用状況を判断する指標。高い水準で推移しており、良好な状態といえます。
⑧『水洗化率』・・・・実際に水洗便所を設置して汚水処理している人口の割合を表した指標。高い水準で推移しており、良好な状態といえます。</t>
    <rPh sb="2" eb="5">
      <t>シュウエキテキ</t>
    </rPh>
    <rPh sb="5" eb="7">
      <t>シュウシ</t>
    </rPh>
    <rPh sb="7" eb="9">
      <t>ヒリツ</t>
    </rPh>
    <rPh sb="12" eb="15">
      <t>ソウヒヨウ</t>
    </rPh>
    <rPh sb="16" eb="19">
      <t>チホウサイ</t>
    </rPh>
    <rPh sb="19" eb="21">
      <t>ショウカン</t>
    </rPh>
    <rPh sb="21" eb="22">
      <t>キン</t>
    </rPh>
    <rPh sb="23" eb="24">
      <t>クワ</t>
    </rPh>
    <rPh sb="26" eb="28">
      <t>ヒヨウ</t>
    </rPh>
    <rPh sb="29" eb="32">
      <t>ソウシュウエキ</t>
    </rPh>
    <rPh sb="35" eb="37">
      <t>テイド</t>
    </rPh>
    <rPh sb="37" eb="38">
      <t>マカナ</t>
    </rPh>
    <rPh sb="45" eb="46">
      <t>シメ</t>
    </rPh>
    <rPh sb="47" eb="49">
      <t>シヒョウ</t>
    </rPh>
    <rPh sb="55" eb="56">
      <t>チカ</t>
    </rPh>
    <rPh sb="57" eb="59">
      <t>スウチ</t>
    </rPh>
    <rPh sb="60" eb="62">
      <t>イジ</t>
    </rPh>
    <rPh sb="66" eb="68">
      <t>リョウコウ</t>
    </rPh>
    <rPh sb="76" eb="78">
      <t>コンゴ</t>
    </rPh>
    <rPh sb="80" eb="82">
      <t>ケイヒ</t>
    </rPh>
    <rPh sb="82" eb="84">
      <t>サクゲン</t>
    </rPh>
    <rPh sb="85" eb="86">
      <t>ツト</t>
    </rPh>
    <rPh sb="88" eb="90">
      <t>ヒツヨウ</t>
    </rPh>
    <rPh sb="99" eb="101">
      <t>キギョウ</t>
    </rPh>
    <rPh sb="101" eb="102">
      <t>サイ</t>
    </rPh>
    <rPh sb="102" eb="104">
      <t>ザンダカ</t>
    </rPh>
    <rPh sb="104" eb="106">
      <t>タイショウ</t>
    </rPh>
    <rPh sb="106" eb="108">
      <t>ジギョウ</t>
    </rPh>
    <rPh sb="108" eb="110">
      <t>キボ</t>
    </rPh>
    <rPh sb="110" eb="112">
      <t>ヒリツ</t>
    </rPh>
    <rPh sb="115" eb="117">
      <t>リョウキン</t>
    </rPh>
    <rPh sb="117" eb="119">
      <t>シュウニュウ</t>
    </rPh>
    <rPh sb="120" eb="121">
      <t>タイ</t>
    </rPh>
    <rPh sb="123" eb="125">
      <t>キギョウ</t>
    </rPh>
    <rPh sb="125" eb="126">
      <t>サイ</t>
    </rPh>
    <rPh sb="126" eb="128">
      <t>ザンダカ</t>
    </rPh>
    <rPh sb="129" eb="131">
      <t>ワリアイ</t>
    </rPh>
    <rPh sb="135" eb="137">
      <t>キギョウ</t>
    </rPh>
    <rPh sb="137" eb="138">
      <t>サイ</t>
    </rPh>
    <rPh sb="138" eb="140">
      <t>ザンダカ</t>
    </rPh>
    <rPh sb="141" eb="143">
      <t>キボ</t>
    </rPh>
    <rPh sb="144" eb="145">
      <t>アラワ</t>
    </rPh>
    <rPh sb="146" eb="148">
      <t>シヒョウ</t>
    </rPh>
    <rPh sb="228" eb="230">
      <t>ケイヒ</t>
    </rPh>
    <rPh sb="230" eb="232">
      <t>カイシュウ</t>
    </rPh>
    <rPh sb="232" eb="233">
      <t>リツ</t>
    </rPh>
    <rPh sb="237" eb="240">
      <t>シヨウリョウ</t>
    </rPh>
    <rPh sb="241" eb="243">
      <t>カイシュウ</t>
    </rPh>
    <rPh sb="246" eb="248">
      <t>ケイヒ</t>
    </rPh>
    <rPh sb="252" eb="254">
      <t>テイド</t>
    </rPh>
    <rPh sb="254" eb="257">
      <t>シヨウリョウ</t>
    </rPh>
    <rPh sb="258" eb="259">
      <t>マカナ</t>
    </rPh>
    <rPh sb="265" eb="266">
      <t>アラワ</t>
    </rPh>
    <rPh sb="268" eb="270">
      <t>シヒョウ</t>
    </rPh>
    <rPh sb="271" eb="273">
      <t>ゼンコク</t>
    </rPh>
    <rPh sb="273" eb="275">
      <t>ヘイキン</t>
    </rPh>
    <rPh sb="276" eb="278">
      <t>ルイジ</t>
    </rPh>
    <rPh sb="278" eb="280">
      <t>ダンタイ</t>
    </rPh>
    <rPh sb="280" eb="282">
      <t>ヘイキン</t>
    </rPh>
    <rPh sb="283" eb="285">
      <t>ウワマワ</t>
    </rPh>
    <rPh sb="291" eb="293">
      <t>ヒツヨウ</t>
    </rPh>
    <rPh sb="294" eb="296">
      <t>ケイヒ</t>
    </rPh>
    <rPh sb="297" eb="299">
      <t>リョウキン</t>
    </rPh>
    <rPh sb="299" eb="301">
      <t>シュウニュウ</t>
    </rPh>
    <rPh sb="302" eb="303">
      <t>マカナ</t>
    </rPh>
    <rPh sb="309" eb="311">
      <t>コンゴ</t>
    </rPh>
    <rPh sb="313" eb="314">
      <t>サラ</t>
    </rPh>
    <rPh sb="316" eb="318">
      <t>ヒヨウ</t>
    </rPh>
    <rPh sb="318" eb="320">
      <t>サクゲン</t>
    </rPh>
    <rPh sb="321" eb="322">
      <t>ツト</t>
    </rPh>
    <rPh sb="326" eb="328">
      <t>ヒツヨウ</t>
    </rPh>
    <rPh sb="337" eb="339">
      <t>オスイ</t>
    </rPh>
    <rPh sb="339" eb="341">
      <t>ショリ</t>
    </rPh>
    <rPh sb="341" eb="343">
      <t>ゲンカ</t>
    </rPh>
    <rPh sb="347" eb="349">
      <t>ユウシュウ</t>
    </rPh>
    <rPh sb="349" eb="351">
      <t>スイリョウ</t>
    </rPh>
    <rPh sb="360" eb="362">
      <t>オスイ</t>
    </rPh>
    <rPh sb="362" eb="364">
      <t>ショリ</t>
    </rPh>
    <rPh sb="365" eb="366">
      <t>カカ</t>
    </rPh>
    <rPh sb="371" eb="372">
      <t>アラワ</t>
    </rPh>
    <rPh sb="374" eb="376">
      <t>シヒョウ</t>
    </rPh>
    <rPh sb="377" eb="379">
      <t>ゼンコク</t>
    </rPh>
    <rPh sb="379" eb="381">
      <t>ヘイキン</t>
    </rPh>
    <rPh sb="382" eb="384">
      <t>ルイジ</t>
    </rPh>
    <rPh sb="384" eb="386">
      <t>ダンタイ</t>
    </rPh>
    <rPh sb="386" eb="388">
      <t>ヘイキン</t>
    </rPh>
    <rPh sb="389" eb="390">
      <t>チカ</t>
    </rPh>
    <rPh sb="391" eb="393">
      <t>スウチ</t>
    </rPh>
    <rPh sb="397" eb="399">
      <t>リョウコウ</t>
    </rPh>
    <rPh sb="400" eb="402">
      <t>ジョウタイ</t>
    </rPh>
    <rPh sb="411" eb="413">
      <t>シセツ</t>
    </rPh>
    <rPh sb="413" eb="416">
      <t>リヨウリツ</t>
    </rPh>
    <rPh sb="420" eb="422">
      <t>ショリ</t>
    </rPh>
    <rPh sb="422" eb="424">
      <t>ノウリョク</t>
    </rPh>
    <rPh sb="425" eb="426">
      <t>タイ</t>
    </rPh>
    <rPh sb="428" eb="430">
      <t>オスイ</t>
    </rPh>
    <rPh sb="430" eb="432">
      <t>ショリ</t>
    </rPh>
    <rPh sb="432" eb="433">
      <t>リョウ</t>
    </rPh>
    <rPh sb="434" eb="436">
      <t>ワリアイ</t>
    </rPh>
    <rPh sb="438" eb="440">
      <t>シセツ</t>
    </rPh>
    <rPh sb="441" eb="443">
      <t>リヨウ</t>
    </rPh>
    <rPh sb="443" eb="445">
      <t>ジョウキョウ</t>
    </rPh>
    <rPh sb="446" eb="448">
      <t>ハンダン</t>
    </rPh>
    <rPh sb="450" eb="452">
      <t>シヒョウ</t>
    </rPh>
    <rPh sb="453" eb="454">
      <t>タカ</t>
    </rPh>
    <rPh sb="455" eb="457">
      <t>スイジュン</t>
    </rPh>
    <rPh sb="458" eb="460">
      <t>スイイ</t>
    </rPh>
    <rPh sb="465" eb="467">
      <t>リョウコウ</t>
    </rPh>
    <rPh sb="468" eb="470">
      <t>ジョウタイ</t>
    </rPh>
    <rPh sb="479" eb="482">
      <t>スイセンカ</t>
    </rPh>
    <rPh sb="482" eb="483">
      <t>リツ</t>
    </rPh>
    <rPh sb="488" eb="490">
      <t>ジッサイ</t>
    </rPh>
    <rPh sb="491" eb="493">
      <t>スイセン</t>
    </rPh>
    <rPh sb="493" eb="495">
      <t>ベンジョ</t>
    </rPh>
    <rPh sb="496" eb="498">
      <t>セッチ</t>
    </rPh>
    <rPh sb="500" eb="502">
      <t>オスイ</t>
    </rPh>
    <rPh sb="502" eb="504">
      <t>ショリ</t>
    </rPh>
    <rPh sb="508" eb="510">
      <t>ジンコウ</t>
    </rPh>
    <rPh sb="511" eb="513">
      <t>ワリアイ</t>
    </rPh>
    <rPh sb="514" eb="515">
      <t>アラワ</t>
    </rPh>
    <rPh sb="517" eb="519">
      <t>シヒョウ</t>
    </rPh>
    <rPh sb="520" eb="521">
      <t>タカ</t>
    </rPh>
    <rPh sb="522" eb="524">
      <t>スイジュン</t>
    </rPh>
    <rPh sb="525" eb="527">
      <t>スイイ</t>
    </rPh>
    <rPh sb="532" eb="534">
      <t>リョウコウ</t>
    </rPh>
    <rPh sb="535" eb="537">
      <t>ジョウタイ</t>
    </rPh>
    <phoneticPr fontId="4"/>
  </si>
  <si>
    <t>③『管渠改善率』・・・当該年度に更新した管渠延長の割合を表す指標。維持管理者による定期的な管理により、管渠改善率は０％である。</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0" eb="32">
      <t>シヒョウ</t>
    </rPh>
    <rPh sb="33" eb="35">
      <t>イジ</t>
    </rPh>
    <rPh sb="35" eb="37">
      <t>カンリ</t>
    </rPh>
    <rPh sb="37" eb="38">
      <t>シャ</t>
    </rPh>
    <rPh sb="41" eb="44">
      <t>テイキテキ</t>
    </rPh>
    <rPh sb="45" eb="47">
      <t>カンリ</t>
    </rPh>
    <rPh sb="51" eb="53">
      <t>カンキョ</t>
    </rPh>
    <rPh sb="53" eb="55">
      <t>カイゼン</t>
    </rPh>
    <rPh sb="55" eb="56">
      <t>リツ</t>
    </rPh>
    <phoneticPr fontId="4"/>
  </si>
  <si>
    <t>今のところ類似団体と比較して平均的な経営ができている。今後も定期的な維持管理を行い、効率的な経営に努める。</t>
    <rPh sb="0" eb="1">
      <t>イマ</t>
    </rPh>
    <rPh sb="5" eb="7">
      <t>ルイジ</t>
    </rPh>
    <rPh sb="7" eb="9">
      <t>ダンタイ</t>
    </rPh>
    <rPh sb="10" eb="12">
      <t>ヒカク</t>
    </rPh>
    <rPh sb="14" eb="17">
      <t>ヘイキンテキ</t>
    </rPh>
    <rPh sb="18" eb="20">
      <t>ケイエイ</t>
    </rPh>
    <rPh sb="27" eb="29">
      <t>コンゴ</t>
    </rPh>
    <rPh sb="30" eb="33">
      <t>テイキテキ</t>
    </rPh>
    <rPh sb="34" eb="36">
      <t>イジ</t>
    </rPh>
    <rPh sb="36" eb="38">
      <t>カンリ</t>
    </rPh>
    <rPh sb="39" eb="40">
      <t>オコナ</t>
    </rPh>
    <rPh sb="42" eb="45">
      <t>コウリツテキ</t>
    </rPh>
    <rPh sb="46" eb="48">
      <t>ケイエイ</t>
    </rPh>
    <rPh sb="49" eb="50">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</si>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</sst>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361216"/>
        <c:axId val="423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2361216"/>
        <c:axId val="42363136"/>
      </c:lineChart>
      <c:dateAx>
        <c:axId val="42361216"/>
        <c:scaling>
          <c:orientation val="minMax"/>
        </c:scaling>
        <c:delete val="1"/>
        <c:axPos val="b"/>
        <c:numFmt formatCode="ge" sourceLinked="1"/>
        <c:majorTickMark val="none"/>
        <c:minorTickMark val="none"/>
        <c:tickLblPos val="none"/>
        <c:crossAx val="42363136"/>
        <c:crosses val="autoZero"/>
        <c:auto val="1"/>
        <c:lblOffset val="100"/>
        <c:baseTimeUnit val="years"/>
      </c:dateAx>
      <c:valAx>
        <c:axId val="423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5685888"/>
        <c:axId val="556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55685888"/>
        <c:axId val="55687808"/>
      </c:lineChart>
      <c:dateAx>
        <c:axId val="55685888"/>
        <c:scaling>
          <c:orientation val="minMax"/>
        </c:scaling>
        <c:delete val="1"/>
        <c:axPos val="b"/>
        <c:numFmt formatCode="ge" sourceLinked="1"/>
        <c:majorTickMark val="none"/>
        <c:minorTickMark val="none"/>
        <c:tickLblPos val="none"/>
        <c:crossAx val="55687808"/>
        <c:crosses val="autoZero"/>
        <c:auto val="1"/>
        <c:lblOffset val="100"/>
        <c:baseTimeUnit val="years"/>
      </c:dateAx>
      <c:valAx>
        <c:axId val="556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25.77</c:v>
                </c:pt>
                <c:pt idx="1">
                  <c:v>26.67</c:v>
                </c:pt>
                <c:pt idx="2">
                  <c:v>29.89</c:v>
                </c:pt>
                <c:pt idx="3">
                  <c:v>100</c:v>
                </c:pt>
                <c:pt idx="4">
                  <c:v>100</c:v>
                </c:pt>
              </c:numCache>
            </c:numRef>
          </c:val>
        </c:ser>
        <c:dLbls>
          <c:showLegendKey val="0"/>
          <c:showVal val="0"/>
          <c:showCatName val="0"/>
          <c:showSerName val="0"/>
          <c:showPercent val="0"/>
          <c:showBubbleSize val="0"/>
        </c:dLbls>
        <c:gapWidth val="150"/>
        <c:axId val="55714176"/>
        <c:axId val="557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55714176"/>
        <c:axId val="55716096"/>
      </c:lineChart>
      <c:dateAx>
        <c:axId val="55714176"/>
        <c:scaling>
          <c:orientation val="minMax"/>
        </c:scaling>
        <c:delete val="1"/>
        <c:axPos val="b"/>
        <c:numFmt formatCode="ge" sourceLinked="1"/>
        <c:majorTickMark val="none"/>
        <c:minorTickMark val="none"/>
        <c:tickLblPos val="none"/>
        <c:crossAx val="55716096"/>
        <c:crosses val="autoZero"/>
        <c:auto val="1"/>
        <c:lblOffset val="100"/>
        <c:baseTimeUnit val="years"/>
      </c:dateAx>
      <c:valAx>
        <c:axId val="557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100.05</c:v>
                </c:pt>
                <c:pt idx="1">
                  <c:v>98.13</c:v>
                </c:pt>
                <c:pt idx="2">
                  <c:v>102.11</c:v>
                </c:pt>
                <c:pt idx="3">
                  <c:v>98.7</c:v>
                </c:pt>
                <c:pt idx="4">
                  <c:v>103.21</c:v>
                </c:pt>
              </c:numCache>
            </c:numRef>
          </c:val>
        </c:ser>
        <c:dLbls>
          <c:showLegendKey val="0"/>
          <c:showVal val="0"/>
          <c:showCatName val="0"/>
          <c:showSerName val="0"/>
          <c:showPercent val="0"/>
          <c:showBubbleSize val="0"/>
        </c:dLbls>
        <c:gapWidth val="150"/>
        <c:axId val="44244992"/>
        <c:axId val="442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244992"/>
        <c:axId val="44246912"/>
      </c:lineChart>
      <c:dateAx>
        <c:axId val="44244992"/>
        <c:scaling>
          <c:orientation val="minMax"/>
        </c:scaling>
        <c:delete val="1"/>
        <c:axPos val="b"/>
        <c:numFmt formatCode="ge" sourceLinked="1"/>
        <c:majorTickMark val="none"/>
        <c:minorTickMark val="none"/>
        <c:tickLblPos val="none"/>
        <c:crossAx val="44246912"/>
        <c:crosses val="autoZero"/>
        <c:auto val="1"/>
        <c:lblOffset val="100"/>
        <c:baseTimeUnit val="years"/>
      </c:dateAx>
      <c:valAx>
        <c:axId val="442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285312"/>
        <c:axId val="442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285312"/>
        <c:axId val="44287488"/>
      </c:lineChart>
      <c:dateAx>
        <c:axId val="44285312"/>
        <c:scaling>
          <c:orientation val="minMax"/>
        </c:scaling>
        <c:delete val="1"/>
        <c:axPos val="b"/>
        <c:numFmt formatCode="ge" sourceLinked="1"/>
        <c:majorTickMark val="none"/>
        <c:minorTickMark val="none"/>
        <c:tickLblPos val="none"/>
        <c:crossAx val="44287488"/>
        <c:crosses val="autoZero"/>
        <c:auto val="1"/>
        <c:lblOffset val="100"/>
        <c:baseTimeUnit val="years"/>
      </c:dateAx>
      <c:valAx>
        <c:axId val="442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95072"/>
        <c:axId val="553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95072"/>
        <c:axId val="55396992"/>
      </c:lineChart>
      <c:dateAx>
        <c:axId val="55395072"/>
        <c:scaling>
          <c:orientation val="minMax"/>
        </c:scaling>
        <c:delete val="1"/>
        <c:axPos val="b"/>
        <c:numFmt formatCode="ge" sourceLinked="1"/>
        <c:majorTickMark val="none"/>
        <c:minorTickMark val="none"/>
        <c:tickLblPos val="none"/>
        <c:crossAx val="55396992"/>
        <c:crosses val="autoZero"/>
        <c:auto val="1"/>
        <c:lblOffset val="100"/>
        <c:baseTimeUnit val="years"/>
      </c:dateAx>
      <c:valAx>
        <c:axId val="553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431936"/>
        <c:axId val="554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431936"/>
        <c:axId val="55433856"/>
      </c:lineChart>
      <c:dateAx>
        <c:axId val="55431936"/>
        <c:scaling>
          <c:orientation val="minMax"/>
        </c:scaling>
        <c:delete val="1"/>
        <c:axPos val="b"/>
        <c:numFmt formatCode="ge" sourceLinked="1"/>
        <c:majorTickMark val="none"/>
        <c:minorTickMark val="none"/>
        <c:tickLblPos val="none"/>
        <c:crossAx val="55433856"/>
        <c:crosses val="autoZero"/>
        <c:auto val="1"/>
        <c:lblOffset val="100"/>
        <c:baseTimeUnit val="years"/>
      </c:dateAx>
      <c:valAx>
        <c:axId val="554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450624"/>
        <c:axId val="554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450624"/>
        <c:axId val="55465088"/>
      </c:lineChart>
      <c:dateAx>
        <c:axId val="55450624"/>
        <c:scaling>
          <c:orientation val="minMax"/>
        </c:scaling>
        <c:delete val="1"/>
        <c:axPos val="b"/>
        <c:numFmt formatCode="ge" sourceLinked="1"/>
        <c:majorTickMark val="none"/>
        <c:minorTickMark val="none"/>
        <c:tickLblPos val="none"/>
        <c:crossAx val="55465088"/>
        <c:crosses val="autoZero"/>
        <c:auto val="1"/>
        <c:lblOffset val="100"/>
        <c:baseTimeUnit val="years"/>
      </c:dateAx>
      <c:valAx>
        <c:axId val="554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40.64</c:v>
                </c:pt>
                <c:pt idx="1">
                  <c:v>41.34</c:v>
                </c:pt>
                <c:pt idx="2">
                  <c:v>26.68</c:v>
                </c:pt>
                <c:pt idx="3">
                  <c:v>11.85</c:v>
                </c:pt>
                <c:pt idx="4" formatCode="#,##0.00;&quot;△&quot;#,##0.00">
                  <c:v>0</c:v>
                </c:pt>
              </c:numCache>
            </c:numRef>
          </c:val>
        </c:ser>
        <c:dLbls>
          <c:showLegendKey val="0"/>
          <c:showVal val="0"/>
          <c:showCatName val="0"/>
          <c:showSerName val="0"/>
          <c:showPercent val="0"/>
          <c:showBubbleSize val="0"/>
        </c:dLbls>
        <c:gapWidth val="150"/>
        <c:axId val="55499392"/>
        <c:axId val="555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55499392"/>
        <c:axId val="55501568"/>
      </c:lineChart>
      <c:dateAx>
        <c:axId val="55499392"/>
        <c:scaling>
          <c:orientation val="minMax"/>
        </c:scaling>
        <c:delete val="1"/>
        <c:axPos val="b"/>
        <c:numFmt formatCode="ge" sourceLinked="1"/>
        <c:majorTickMark val="none"/>
        <c:minorTickMark val="none"/>
        <c:tickLblPos val="none"/>
        <c:crossAx val="55501568"/>
        <c:crosses val="autoZero"/>
        <c:auto val="1"/>
        <c:lblOffset val="100"/>
        <c:baseTimeUnit val="years"/>
      </c:dateAx>
      <c:valAx>
        <c:axId val="555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73.7</c:v>
                </c:pt>
                <c:pt idx="1">
                  <c:v>71.16</c:v>
                </c:pt>
                <c:pt idx="2">
                  <c:v>72.75</c:v>
                </c:pt>
                <c:pt idx="3">
                  <c:v>73.239999999999995</c:v>
                </c:pt>
                <c:pt idx="4">
                  <c:v>71.459999999999994</c:v>
                </c:pt>
              </c:numCache>
            </c:numRef>
          </c:val>
        </c:ser>
        <c:dLbls>
          <c:showLegendKey val="0"/>
          <c:showVal val="0"/>
          <c:showCatName val="0"/>
          <c:showSerName val="0"/>
          <c:showPercent val="0"/>
          <c:showBubbleSize val="0"/>
        </c:dLbls>
        <c:gapWidth val="150"/>
        <c:axId val="55588736"/>
        <c:axId val="556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55588736"/>
        <c:axId val="55623680"/>
      </c:lineChart>
      <c:dateAx>
        <c:axId val="55588736"/>
        <c:scaling>
          <c:orientation val="minMax"/>
        </c:scaling>
        <c:delete val="1"/>
        <c:axPos val="b"/>
        <c:numFmt formatCode="ge" sourceLinked="1"/>
        <c:majorTickMark val="none"/>
        <c:minorTickMark val="none"/>
        <c:tickLblPos val="none"/>
        <c:crossAx val="55623680"/>
        <c:crosses val="autoZero"/>
        <c:auto val="1"/>
        <c:lblOffset val="100"/>
        <c:baseTimeUnit val="years"/>
      </c:dateAx>
      <c:valAx>
        <c:axId val="556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952.03</c:v>
                </c:pt>
                <c:pt idx="1">
                  <c:v>971.84</c:v>
                </c:pt>
                <c:pt idx="2">
                  <c:v>947.98</c:v>
                </c:pt>
                <c:pt idx="3">
                  <c:v>306.36</c:v>
                </c:pt>
                <c:pt idx="4">
                  <c:v>319.81</c:v>
                </c:pt>
              </c:numCache>
            </c:numRef>
          </c:val>
        </c:ser>
        <c:dLbls>
          <c:showLegendKey val="0"/>
          <c:showVal val="0"/>
          <c:showCatName val="0"/>
          <c:showSerName val="0"/>
          <c:showPercent val="0"/>
          <c:showBubbleSize val="0"/>
        </c:dLbls>
        <c:gapWidth val="150"/>
        <c:axId val="55653504"/>
        <c:axId val="556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55653504"/>
        <c:axId val="55655424"/>
      </c:lineChart>
      <c:dateAx>
        <c:axId val="55653504"/>
        <c:scaling>
          <c:orientation val="minMax"/>
        </c:scaling>
        <c:delete val="1"/>
        <c:axPos val="b"/>
        <c:numFmt formatCode="ge" sourceLinked="1"/>
        <c:majorTickMark val="none"/>
        <c:minorTickMark val="none"/>
        <c:tickLblPos val="none"/>
        <c:crossAx val="55655424"/>
        <c:crosses val="autoZero"/>
        <c:auto val="1"/>
        <c:lblOffset val="100"/>
        <c:baseTimeUnit val="years"/>
      </c:dateAx>
      <c:valAx>
        <c:axId val="556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大分県　豊後大野市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124</v>
      </c>
      <c r="AE8" s="73"/>
      <c r="AF8" s="73"/>
      <c r="AG8" s="73"/>
      <c r="AH8" s="73"/>
      <c r="AI8" s="73"/>
      <c r="AJ8" s="73"/>
      <c r="AK8" s="4"/>
      <c r="AL8" s="67">
        <f>データ!S6</f>
        <v>37505</v>
      </c>
      <c r="AM8" s="67"/>
      <c r="AN8" s="67"/>
      <c r="AO8" s="67"/>
      <c r="AP8" s="67"/>
      <c r="AQ8" s="67"/>
      <c r="AR8" s="67"/>
      <c r="AS8" s="67"/>
      <c r="AT8" s="66">
        <f>データ!T6</f>
        <v>603.14</v>
      </c>
      <c r="AU8" s="66"/>
      <c r="AV8" s="66"/>
      <c r="AW8" s="66"/>
      <c r="AX8" s="66"/>
      <c r="AY8" s="66"/>
      <c r="AZ8" s="66"/>
      <c r="BA8" s="66"/>
      <c r="BB8" s="66">
        <f>データ!U6</f>
        <v>62.18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4.3499999999999996</v>
      </c>
      <c r="Q10" s="66"/>
      <c r="R10" s="66"/>
      <c r="S10" s="66"/>
      <c r="T10" s="66"/>
      <c r="U10" s="66"/>
      <c r="V10" s="66"/>
      <c r="W10" s="66">
        <f>データ!Q6</f>
        <v>100</v>
      </c>
      <c r="X10" s="66"/>
      <c r="Y10" s="66"/>
      <c r="Z10" s="66"/>
      <c r="AA10" s="66"/>
      <c r="AB10" s="66"/>
      <c r="AC10" s="66"/>
      <c r="AD10" s="67">
        <f>データ!R6</f>
        <v>4330</v>
      </c>
      <c r="AE10" s="67"/>
      <c r="AF10" s="67"/>
      <c r="AG10" s="67"/>
      <c r="AH10" s="67"/>
      <c r="AI10" s="67"/>
      <c r="AJ10" s="67"/>
      <c r="AK10" s="2"/>
      <c r="AL10" s="67">
        <f>データ!V6</f>
        <v>1618</v>
      </c>
      <c r="AM10" s="67"/>
      <c r="AN10" s="67"/>
      <c r="AO10" s="67"/>
      <c r="AP10" s="67"/>
      <c r="AQ10" s="67"/>
      <c r="AR10" s="67"/>
      <c r="AS10" s="67"/>
      <c r="AT10" s="66">
        <f>データ!W6</f>
        <v>18.09</v>
      </c>
      <c r="AU10" s="66"/>
      <c r="AV10" s="66"/>
      <c r="AW10" s="66"/>
      <c r="AX10" s="66"/>
      <c r="AY10" s="66"/>
      <c r="AZ10" s="66"/>
      <c r="BA10" s="66"/>
      <c r="BB10" s="66">
        <f>データ!X6</f>
        <v>89.44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442127</v>
      </c>
      <c r="D6" s="33">
        <f t="shared" si="3"/>
        <v>47</v>
      </c>
      <c r="E6" s="33">
        <f t="shared" si="3"/>
        <v>18</v>
      </c>
      <c r="F6" s="33">
        <f t="shared" si="3"/>
        <v>0</v>
      </c>
      <c r="G6" s="33">
        <f t="shared" si="3"/>
        <v>0</v>
      </c>
      <c r="H6" s="33" t="str">
        <f t="shared" si="3"/>
        <v>大分県　豊後大野市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4.3499999999999996</v>
      </c>
      <c r="Q6" s="34">
        <f t="shared" si="3"/>
        <v>100</v>
      </c>
      <c r="R6" s="34">
        <f t="shared" si="3"/>
        <v>4330</v>
      </c>
      <c r="S6" s="34">
        <f t="shared" si="3"/>
        <v>37505</v>
      </c>
      <c r="T6" s="34">
        <f t="shared" si="3"/>
        <v>603.14</v>
      </c>
      <c r="U6" s="34">
        <f t="shared" si="3"/>
        <v>62.18</v>
      </c>
      <c r="V6" s="34">
        <f t="shared" si="3"/>
        <v>1618</v>
      </c>
      <c r="W6" s="34">
        <f t="shared" si="3"/>
        <v>18.09</v>
      </c>
      <c r="X6" s="34">
        <f t="shared" si="3"/>
        <v>89.44</v>
      </c>
      <c r="Y6" s="35">
        <f>IF(Y7="",NA(),Y7)</f>
        <v>100.05</v>
      </c>
      <c r="Z6" s="35">
        <f t="shared" ref="Z6:AH6" si="4">IF(Z7="",NA(),Z7)</f>
        <v>98.13</v>
      </c>
      <c r="AA6" s="35">
        <f t="shared" si="4"/>
        <v>102.11</v>
      </c>
      <c r="AB6" s="35">
        <f t="shared" si="4"/>
        <v>98.7</v>
      </c>
      <c r="AC6" s="35">
        <f t="shared" si="4"/>
        <v>103.21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40.64</v>
      </c>
      <c r="BG6" s="35">
        <f t="shared" ref="BG6:BO6" si="7">IF(BG7="",NA(),BG7)</f>
        <v>41.34</v>
      </c>
      <c r="BH6" s="35">
        <f t="shared" si="7"/>
        <v>26.68</v>
      </c>
      <c r="BI6" s="35">
        <f t="shared" si="7"/>
        <v>11.85</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73.7</v>
      </c>
      <c r="BR6" s="35">
        <f t="shared" ref="BR6:BZ6" si="8">IF(BR7="",NA(),BR7)</f>
        <v>71.16</v>
      </c>
      <c r="BS6" s="35">
        <f t="shared" si="8"/>
        <v>72.75</v>
      </c>
      <c r="BT6" s="35">
        <f t="shared" si="8"/>
        <v>73.239999999999995</v>
      </c>
      <c r="BU6" s="35">
        <f t="shared" si="8"/>
        <v>71.459999999999994</v>
      </c>
      <c r="BV6" s="35">
        <f t="shared" si="8"/>
        <v>58.78</v>
      </c>
      <c r="BW6" s="35">
        <f t="shared" si="8"/>
        <v>58.53</v>
      </c>
      <c r="BX6" s="35">
        <f t="shared" si="8"/>
        <v>57.93</v>
      </c>
      <c r="BY6" s="35">
        <f t="shared" si="8"/>
        <v>57.03</v>
      </c>
      <c r="BZ6" s="35">
        <f t="shared" si="8"/>
        <v>55.84</v>
      </c>
      <c r="CA6" s="34" t="str">
        <f>IF(CA7="","",IF(CA7="-","【-】","【"&amp;SUBSTITUTE(TEXT(CA7,"#,##0.00"),"-","△")&amp;"】"))</f>
        <v>【59.83】</v>
      </c>
      <c r="CB6" s="35">
        <f>IF(CB7="",NA(),CB7)</f>
        <v>952.03</v>
      </c>
      <c r="CC6" s="35">
        <f t="shared" ref="CC6:CK6" si="9">IF(CC7="",NA(),CC7)</f>
        <v>971.84</v>
      </c>
      <c r="CD6" s="35">
        <f t="shared" si="9"/>
        <v>947.98</v>
      </c>
      <c r="CE6" s="35">
        <f t="shared" si="9"/>
        <v>306.36</v>
      </c>
      <c r="CF6" s="35">
        <f t="shared" si="9"/>
        <v>319.81</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25.77</v>
      </c>
      <c r="CY6" s="35">
        <f t="shared" ref="CY6:DG6" si="11">IF(CY7="",NA(),CY7)</f>
        <v>26.67</v>
      </c>
      <c r="CZ6" s="35">
        <f t="shared" si="11"/>
        <v>29.89</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442127</v>
      </c>
      <c r="D7" s="37">
        <v>47</v>
      </c>
      <c r="E7" s="37">
        <v>18</v>
      </c>
      <c r="F7" s="37">
        <v>0</v>
      </c>
      <c r="G7" s="37">
        <v>0</v>
      </c>
      <c r="H7" s="37" t="s">
        <v>109</v>
      </c>
      <c r="I7" s="37" t="s">
        <v>110</v>
      </c>
      <c r="J7" s="37" t="s">
        <v>111</v>
      </c>
      <c r="K7" s="37" t="s">
        <v>112</v>
      </c>
      <c r="L7" s="37" t="s">
        <v>113</v>
      </c>
      <c r="M7" s="37"/>
      <c r="N7" s="38" t="s">
        <v>114</v>
      </c>
      <c r="O7" s="38" t="s">
        <v>115</v>
      </c>
      <c r="P7" s="38">
        <v>4.3499999999999996</v>
      </c>
      <c r="Q7" s="38">
        <v>100</v>
      </c>
      <c r="R7" s="38">
        <v>4330</v>
      </c>
      <c r="S7" s="38">
        <v>37505</v>
      </c>
      <c r="T7" s="38">
        <v>603.14</v>
      </c>
      <c r="U7" s="38">
        <v>62.18</v>
      </c>
      <c r="V7" s="38">
        <v>1618</v>
      </c>
      <c r="W7" s="38">
        <v>18.09</v>
      </c>
      <c r="X7" s="38">
        <v>89.44</v>
      </c>
      <c r="Y7" s="38">
        <v>100.05</v>
      </c>
      <c r="Z7" s="38">
        <v>98.13</v>
      </c>
      <c r="AA7" s="38">
        <v>102.11</v>
      </c>
      <c r="AB7" s="38">
        <v>98.7</v>
      </c>
      <c r="AC7" s="38">
        <v>103.21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40.64</v>
      </c>
      <c r="BG7" s="38">
        <v>41.34</v>
      </c>
      <c r="BH7" s="38">
        <v>26.68</v>
      </c>
      <c r="BI7" s="38">
        <v>11.85</v>
      </c>
      <c r="BJ7" s="38">
        <v>0</v>
      </c>
      <c r="BK7" s="38">
        <v>430.64</v>
      </c>
      <c r="BL7" s="38">
        <v>446.63</v>
      </c>
      <c r="BM7" s="38">
        <v>416.91</v>
      </c>
      <c r="BN7" s="38">
        <v>392.19</v>
      </c>
      <c r="BO7" s="38">
        <v>413.5</v>
      </c>
      <c r="BP7" s="38">
        <v>346.13</v>
      </c>
      <c r="BQ7" s="38">
        <v>73.7</v>
      </c>
      <c r="BR7" s="38">
        <v>71.16</v>
      </c>
      <c r="BS7" s="38">
        <v>72.75</v>
      </c>
      <c r="BT7" s="38">
        <v>73.239999999999995</v>
      </c>
      <c r="BU7" s="38">
        <v>71.459999999999994</v>
      </c>
      <c r="BV7" s="38">
        <v>58.78</v>
      </c>
      <c r="BW7" s="38">
        <v>58.53</v>
      </c>
      <c r="BX7" s="38">
        <v>57.93</v>
      </c>
      <c r="BY7" s="38">
        <v>57.03</v>
      </c>
      <c r="BZ7" s="38">
        <v>55.84</v>
      </c>
      <c r="CA7" s="38">
        <v>59.83</v>
      </c>
      <c r="CB7" s="38">
        <v>952.03</v>
      </c>
      <c r="CC7" s="38">
        <v>971.84</v>
      </c>
      <c r="CD7" s="38">
        <v>947.98</v>
      </c>
      <c r="CE7" s="38">
        <v>306.36</v>
      </c>
      <c r="CF7" s="38">
        <v>319.81</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25.77</v>
      </c>
      <c r="CY7" s="38">
        <v>26.67</v>
      </c>
      <c r="CZ7" s="38">
        <v>29.89</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2017-12-25T02:42:15Z</dcterms:created>
  <dcterms:modified xsi:type="dcterms:W3CDTF">2018-03-13T06:45:35Z</dcterms:modified>
  <cp:category/>
</cp:coreProperties>
</file>