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<sst xmlns="http://schemas.openxmlformats.org/spreadsheetml/2006/main" count="240" uniqueCount="126">
  <si>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</si>
  <si>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</si>
  <si>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</si>
  <si>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</si>
  <si>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</si>
  <si>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</si>
  <si>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</si>
  <si>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</si>
  <si>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</si>
  <si>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</si>
  <si>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</si>
  <si>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</si>
  <si>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</si>
  <si>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</si>
  <si>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</si>
  <si>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</si>
  <si>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</si>
  <si>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</si>
  <si>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</si>
  <si>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</si>
  <si>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</si>
  <si>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</si>
  <si>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</si>
  <si>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</si>
  <si>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</si>
  <si>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</si>
  <si>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</si>
  <si>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</si>
  <si>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</si>
  <si>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</si>
  <si>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</si>
  <si>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</si>
  <si>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</si>
  <si>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</si>
  <si>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</si>
  <si>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</si>
  <si>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</si>
  <si>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</si>
  <si>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</si>
  <si>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</si>
  <si>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</si>
  <si>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</si>
  <si>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</si>
  <si>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</si>
  <si>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</si>
  <si>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</si>
  <si>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</si>
  <si>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</si>
  <si>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</si>
  <si>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</si>
  <si>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</si>
  <si>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</si>
  <si>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</si>
  <si>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</si>
  <si>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</si>
  <si>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</si>
  <si>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</si>
  <si>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</si>
  <si>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</si>
  <si>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</si>
  <si>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</si>
  <si>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</si>
  <si>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</si>
  <si>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</si>
  <si>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</si>
  <si>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</si>
  <si>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</si>
  <si>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</si>
  <si>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</si>
  <si>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</si>
  <si>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</si>
  <si>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</si>
  <si>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</si>
  <si>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</si>
  <si>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</si>
  <si>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</si>
  <si>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</si>
  <si>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</si>
  <si>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</si>
  <si>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</si>
  <si>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</si>
  <si>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</si>
  <si>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</si>
  <si>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</si>
  <si>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</si>
  <si>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</si>
  <si>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</si>
  <si>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</si>
  <si>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</si>
  <si>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</si>
  <si>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</si>
  <si>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</si>
  <si>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</si>
  <si>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</si>
  <si>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</si>
  <si>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</si>
  <si>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</si>
  <si>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</si>
  <si>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</si>
  <si>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</si>
  <si>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</si>
  <si>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</si>
  <si>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</si>
  <si>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</si>
  <si>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</si>
  <si>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</si>
  <si>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</si>
  <si>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</si>
  <si>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</si>
  <si>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</si>
  <si>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豊後大野市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</si>
  <si>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</si>
  <si>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</si>
  <si>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</si>
  <si>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</si>
  <si>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</si>
  <si>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</si>
  <si>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</si>
  <si>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</si>
  <si>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</si>
  <si>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</si>
  <si>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</si>
  <si>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と近い数値ではあ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⑥『汚水処理原価』・・・・有収水量１㎥あたりについて、汚水処理に係るコストを表した指標。全国平均・類似団体平均を上回っており、今後も更なる費用削減に努めていく必要があります。
⑦『施設利用率』・・・・処理能力に対する汚水処理量の割合で、施設の利用状況を判断する指標。全国平均・類似団体平均と近い数値であるが、今後も接続率の向上に努める必要があります。
⑧『水洗化率』・・・・・・実際に水洗便所を設置して汚水を処理している人口の割合を表した指標。類似団体より低くなっています。更なる接続率の向上対策に努める必要があります。</t>
    <rPh sb="2" eb="5">
      <t>シュウエキテキ</t>
    </rPh>
    <rPh sb="5" eb="7">
      <t>シュウシ</t>
    </rPh>
    <rPh sb="7" eb="9">
      <t>ヒリツ</t>
    </rPh>
    <rPh sb="13" eb="16">
      <t>ソウヒヨウ</t>
    </rPh>
    <rPh sb="17" eb="20">
      <t>チホウサイ</t>
    </rPh>
    <rPh sb="20" eb="22">
      <t>ショウカン</t>
    </rPh>
    <rPh sb="22" eb="23">
      <t>キン</t>
    </rPh>
    <rPh sb="24" eb="25">
      <t>クワ</t>
    </rPh>
    <rPh sb="27" eb="29">
      <t>ヒヨウ</t>
    </rPh>
    <rPh sb="30" eb="33">
      <t>ソウシュウエキ</t>
    </rPh>
    <rPh sb="36" eb="38">
      <t>テイド</t>
    </rPh>
    <rPh sb="38" eb="39">
      <t>マカナ</t>
    </rPh>
    <rPh sb="46" eb="47">
      <t>シメ</t>
    </rPh>
    <rPh sb="48" eb="50">
      <t>シヒョウ</t>
    </rPh>
    <rPh sb="51" eb="53">
      <t>キギョウ</t>
    </rPh>
    <rPh sb="53" eb="54">
      <t>サイ</t>
    </rPh>
    <rPh sb="54" eb="56">
      <t>ショウカン</t>
    </rPh>
    <rPh sb="57" eb="59">
      <t>ゲンショウ</t>
    </rPh>
    <rPh sb="60" eb="61">
      <t>トモナ</t>
    </rPh>
    <rPh sb="62" eb="64">
      <t>ジョジョ</t>
    </rPh>
    <rPh sb="65" eb="67">
      <t>カイゼン</t>
    </rPh>
    <rPh sb="75" eb="77">
      <t>コンゴ</t>
    </rPh>
    <rPh sb="79" eb="81">
      <t>ケイヒ</t>
    </rPh>
    <rPh sb="81" eb="83">
      <t>サクゲン</t>
    </rPh>
    <rPh sb="84" eb="85">
      <t>ツト</t>
    </rPh>
    <rPh sb="87" eb="89">
      <t>ヒツヨウ</t>
    </rPh>
    <rPh sb="98" eb="100">
      <t>キギョウ</t>
    </rPh>
    <rPh sb="100" eb="101">
      <t>サイ</t>
    </rPh>
    <rPh sb="101" eb="103">
      <t>ザンダカ</t>
    </rPh>
    <rPh sb="103" eb="104">
      <t>タイ</t>
    </rPh>
    <rPh sb="104" eb="106">
      <t>ジギョウ</t>
    </rPh>
    <rPh sb="106" eb="108">
      <t>キボ</t>
    </rPh>
    <rPh sb="108" eb="110">
      <t>ヒリツ</t>
    </rPh>
    <rPh sb="114" eb="116">
      <t>リョウキン</t>
    </rPh>
    <rPh sb="116" eb="118">
      <t>シュウニュウ</t>
    </rPh>
    <rPh sb="119" eb="120">
      <t>タイ</t>
    </rPh>
    <rPh sb="122" eb="124">
      <t>キギョウ</t>
    </rPh>
    <rPh sb="124" eb="125">
      <t>サイ</t>
    </rPh>
    <rPh sb="125" eb="127">
      <t>ザンダカ</t>
    </rPh>
    <rPh sb="128" eb="130">
      <t>ワリアイ</t>
    </rPh>
    <rPh sb="134" eb="136">
      <t>キギョウ</t>
    </rPh>
    <rPh sb="136" eb="137">
      <t>サイ</t>
    </rPh>
    <rPh sb="137" eb="139">
      <t>ザンダカ</t>
    </rPh>
    <rPh sb="140" eb="142">
      <t>キボ</t>
    </rPh>
    <rPh sb="143" eb="144">
      <t>アラワ</t>
    </rPh>
    <rPh sb="145" eb="147">
      <t>シヒョウ</t>
    </rPh>
    <rPh sb="228" eb="230">
      <t>ケイヒ</t>
    </rPh>
    <rPh sb="230" eb="232">
      <t>カイシュウ</t>
    </rPh>
    <rPh sb="232" eb="233">
      <t>リツ</t>
    </rPh>
    <rPh sb="239" eb="242">
      <t>シヨウリョウ</t>
    </rPh>
    <rPh sb="243" eb="245">
      <t>カイシュウ</t>
    </rPh>
    <rPh sb="248" eb="250">
      <t>ケイヒ</t>
    </rPh>
    <rPh sb="254" eb="256">
      <t>テイド</t>
    </rPh>
    <rPh sb="256" eb="259">
      <t>シヨウリョウ</t>
    </rPh>
    <rPh sb="260" eb="261">
      <t>マカナ</t>
    </rPh>
    <rPh sb="267" eb="268">
      <t>アラワ</t>
    </rPh>
    <rPh sb="270" eb="272">
      <t>シヒョウ</t>
    </rPh>
    <rPh sb="273" eb="275">
      <t>ゼンコク</t>
    </rPh>
    <rPh sb="275" eb="277">
      <t>ヘイキン</t>
    </rPh>
    <rPh sb="278" eb="280">
      <t>ルイジ</t>
    </rPh>
    <rPh sb="280" eb="282">
      <t>ダンタイ</t>
    </rPh>
    <rPh sb="282" eb="284">
      <t>ヘイキン</t>
    </rPh>
    <rPh sb="285" eb="286">
      <t>チカ</t>
    </rPh>
    <rPh sb="287" eb="289">
      <t>スウチ</t>
    </rPh>
    <rPh sb="295" eb="297">
      <t>ヒツヨウ</t>
    </rPh>
    <rPh sb="298" eb="300">
      <t>ケイヒ</t>
    </rPh>
    <rPh sb="301" eb="303">
      <t>リョウキン</t>
    </rPh>
    <rPh sb="303" eb="305">
      <t>シュウニュウ</t>
    </rPh>
    <rPh sb="306" eb="307">
      <t>マカナ</t>
    </rPh>
    <rPh sb="313" eb="315">
      <t>コンゴ</t>
    </rPh>
    <rPh sb="316" eb="318">
      <t>セツゾク</t>
    </rPh>
    <rPh sb="318" eb="319">
      <t>リツ</t>
    </rPh>
    <rPh sb="320" eb="322">
      <t>コウジョウ</t>
    </rPh>
    <rPh sb="322" eb="324">
      <t>タイサク</t>
    </rPh>
    <rPh sb="325" eb="326">
      <t>アワ</t>
    </rPh>
    <rPh sb="328" eb="329">
      <t>サラ</t>
    </rPh>
    <rPh sb="331" eb="333">
      <t>ヒヨウ</t>
    </rPh>
    <rPh sb="333" eb="335">
      <t>サクゲン</t>
    </rPh>
    <rPh sb="336" eb="337">
      <t>ツト</t>
    </rPh>
    <rPh sb="339" eb="341">
      <t>ヒツヨウ</t>
    </rPh>
    <rPh sb="350" eb="352">
      <t>オスイ</t>
    </rPh>
    <rPh sb="352" eb="354">
      <t>ショリ</t>
    </rPh>
    <rPh sb="354" eb="356">
      <t>ゲンカ</t>
    </rPh>
    <rPh sb="361" eb="363">
      <t>ユウシュウ</t>
    </rPh>
    <rPh sb="363" eb="365">
      <t>スイリョウ</t>
    </rPh>
    <rPh sb="375" eb="377">
      <t>オスイ</t>
    </rPh>
    <rPh sb="377" eb="379">
      <t>ショリ</t>
    </rPh>
    <rPh sb="380" eb="381">
      <t>カカ</t>
    </rPh>
    <rPh sb="386" eb="387">
      <t>アラワ</t>
    </rPh>
    <rPh sb="389" eb="391">
      <t>シヒョウ</t>
    </rPh>
    <rPh sb="404" eb="406">
      <t>ウワマワ</t>
    </rPh>
    <rPh sb="411" eb="413">
      <t>コンゴ</t>
    </rPh>
    <rPh sb="414" eb="415">
      <t>サラ</t>
    </rPh>
    <rPh sb="417" eb="419">
      <t>ヒヨウ</t>
    </rPh>
    <rPh sb="419" eb="421">
      <t>サクゲン</t>
    </rPh>
    <rPh sb="422" eb="423">
      <t>ツト</t>
    </rPh>
    <rPh sb="427" eb="429">
      <t>ヒツヨウ</t>
    </rPh>
    <rPh sb="438" eb="440">
      <t>シセツ</t>
    </rPh>
    <rPh sb="440" eb="443">
      <t>リヨウリツ</t>
    </rPh>
    <rPh sb="448" eb="450">
      <t>ショリ</t>
    </rPh>
    <rPh sb="450" eb="452">
      <t>ノウリョク</t>
    </rPh>
    <rPh sb="453" eb="454">
      <t>タイ</t>
    </rPh>
    <rPh sb="456" eb="458">
      <t>オスイ</t>
    </rPh>
    <rPh sb="458" eb="460">
      <t>ショリ</t>
    </rPh>
    <rPh sb="460" eb="461">
      <t>リョウ</t>
    </rPh>
    <rPh sb="462" eb="464">
      <t>ワリアイ</t>
    </rPh>
    <rPh sb="466" eb="468">
      <t>シセツ</t>
    </rPh>
    <rPh sb="469" eb="471">
      <t>リヨウ</t>
    </rPh>
    <rPh sb="471" eb="473">
      <t>ジョウキョウ</t>
    </rPh>
    <rPh sb="474" eb="476">
      <t>ハンダン</t>
    </rPh>
    <rPh sb="478" eb="480">
      <t>シヒョウ</t>
    </rPh>
    <rPh sb="493" eb="494">
      <t>チカ</t>
    </rPh>
    <rPh sb="495" eb="497">
      <t>スウチ</t>
    </rPh>
    <rPh sb="502" eb="504">
      <t>コンゴ</t>
    </rPh>
    <rPh sb="505" eb="507">
      <t>セツゾク</t>
    </rPh>
    <rPh sb="507" eb="508">
      <t>リツ</t>
    </rPh>
    <rPh sb="509" eb="511">
      <t>コウジョウ</t>
    </rPh>
    <rPh sb="512" eb="513">
      <t>ツト</t>
    </rPh>
    <rPh sb="515" eb="517">
      <t>ヒツヨウ</t>
    </rPh>
    <rPh sb="526" eb="529">
      <t>スイセンカ</t>
    </rPh>
    <rPh sb="529" eb="530">
      <t>リツ</t>
    </rPh>
    <rPh sb="537" eb="539">
      <t>ジッサイ</t>
    </rPh>
    <rPh sb="540" eb="542">
      <t>スイセン</t>
    </rPh>
    <rPh sb="542" eb="544">
      <t>ベンジョ</t>
    </rPh>
    <rPh sb="545" eb="547">
      <t>セッチ</t>
    </rPh>
    <rPh sb="549" eb="551">
      <t>オスイ</t>
    </rPh>
    <rPh sb="552" eb="554">
      <t>ショリ</t>
    </rPh>
    <rPh sb="558" eb="560">
      <t>ジンコウ</t>
    </rPh>
    <rPh sb="561" eb="563">
      <t>ワリアイ</t>
    </rPh>
    <rPh sb="564" eb="565">
      <t>アラワ</t>
    </rPh>
    <rPh sb="567" eb="569">
      <t>シヒョウ</t>
    </rPh>
    <rPh sb="570" eb="572">
      <t>ルイジ</t>
    </rPh>
    <rPh sb="572" eb="574">
      <t>ダンタイ</t>
    </rPh>
    <rPh sb="576" eb="577">
      <t>ヒク</t>
    </rPh>
    <rPh sb="585" eb="586">
      <t>サラ</t>
    </rPh>
    <rPh sb="588" eb="590">
      <t>セツゾク</t>
    </rPh>
    <rPh sb="590" eb="591">
      <t>リツ</t>
    </rPh>
    <rPh sb="592" eb="594">
      <t>コウジョウ</t>
    </rPh>
    <rPh sb="594" eb="596">
      <t>タイサク</t>
    </rPh>
    <rPh sb="597" eb="598">
      <t>ツト</t>
    </rPh>
    <rPh sb="600" eb="602">
      <t>ヒツヨウ</t>
    </rPh>
    <phoneticPr fontId="4"/>
  </si>
  <si>
    <t>③『管渠改善率』・・・・当該年度に更新した管路延長の割合を表す指標。供用開始後１６年経過していることから、管渠の更新は行っていない。今後も計画的に管路清掃を行い、維持管理に努めます。</t>
    <rPh sb="2" eb="4">
      <t>カンキョ</t>
    </rPh>
    <rPh sb="4" eb="6">
      <t>カイゼン</t>
    </rPh>
    <rPh sb="6" eb="7">
      <t>リツ</t>
    </rPh>
    <rPh sb="12" eb="14">
      <t>トウガイ</t>
    </rPh>
    <rPh sb="14" eb="16">
      <t>ネンド</t>
    </rPh>
    <rPh sb="17" eb="19">
      <t>コウシン</t>
    </rPh>
    <rPh sb="21" eb="23">
      <t>カンロ</t>
    </rPh>
    <rPh sb="23" eb="25">
      <t>エンチョウ</t>
    </rPh>
    <rPh sb="26" eb="28">
      <t>ワリアイ</t>
    </rPh>
    <rPh sb="29" eb="30">
      <t>アラワ</t>
    </rPh>
    <rPh sb="31" eb="33">
      <t>シヒョウ</t>
    </rPh>
    <rPh sb="34" eb="36">
      <t>キョウヨウ</t>
    </rPh>
    <rPh sb="36" eb="39">
      <t>カイシゴ</t>
    </rPh>
    <rPh sb="41" eb="42">
      <t>ネン</t>
    </rPh>
    <rPh sb="42" eb="44">
      <t>ケイカ</t>
    </rPh>
    <rPh sb="53" eb="55">
      <t>カンキョ</t>
    </rPh>
    <rPh sb="56" eb="58">
      <t>コウシン</t>
    </rPh>
    <rPh sb="59" eb="60">
      <t>オコナ</t>
    </rPh>
    <rPh sb="66" eb="68">
      <t>コンゴ</t>
    </rPh>
    <rPh sb="69" eb="72">
      <t>ケイカクテキ</t>
    </rPh>
    <rPh sb="73" eb="75">
      <t>カンロ</t>
    </rPh>
    <rPh sb="75" eb="77">
      <t>セイソウ</t>
    </rPh>
    <rPh sb="78" eb="79">
      <t>オコナ</t>
    </rPh>
    <rPh sb="81" eb="83">
      <t>イジ</t>
    </rPh>
    <rPh sb="83" eb="85">
      <t>カンリ</t>
    </rPh>
    <rPh sb="86" eb="87">
      <t>ツト</t>
    </rPh>
    <phoneticPr fontId="4"/>
  </si>
  <si>
    <t>平成１６年に整備完了した比較的新しい施設ではあるが、水洗化率が低く効率的な経営ができていない。経営改善のためには、今後も引き続き未接続世帯への普及促進に努め、水洗化人口及び有収水量の増加を目指す必要があります。</t>
    <rPh sb="0" eb="2">
      <t>ヘイセイ</t>
    </rPh>
    <rPh sb="4" eb="5">
      <t>ネン</t>
    </rPh>
    <rPh sb="6" eb="8">
      <t>セイビ</t>
    </rPh>
    <rPh sb="8" eb="10">
      <t>カンリョウ</t>
    </rPh>
    <rPh sb="12" eb="15">
      <t>ヒカクテキ</t>
    </rPh>
    <rPh sb="15" eb="16">
      <t>アタラ</t>
    </rPh>
    <rPh sb="18" eb="20">
      <t>シセツ</t>
    </rPh>
    <rPh sb="26" eb="29">
      <t>スイセンカ</t>
    </rPh>
    <rPh sb="29" eb="30">
      <t>リツ</t>
    </rPh>
    <rPh sb="31" eb="32">
      <t>ヒク</t>
    </rPh>
    <rPh sb="33" eb="36">
      <t>コウリツテキ</t>
    </rPh>
    <rPh sb="37" eb="39">
      <t>ケイエイ</t>
    </rPh>
    <rPh sb="47" eb="49">
      <t>ケイエイ</t>
    </rPh>
    <rPh sb="49" eb="51">
      <t>カイゼン</t>
    </rPh>
    <rPh sb="57" eb="59">
      <t>コンゴ</t>
    </rPh>
    <rPh sb="60" eb="61">
      <t>ヒ</t>
    </rPh>
    <rPh sb="62" eb="63">
      <t>ツヅ</t>
    </rPh>
    <rPh sb="64" eb="67">
      <t>ミセツゾク</t>
    </rPh>
    <rPh sb="67" eb="69">
      <t>セタイ</t>
    </rPh>
    <rPh sb="71" eb="73">
      <t>フキュウ</t>
    </rPh>
    <rPh sb="73" eb="75">
      <t>ソクシン</t>
    </rPh>
    <rPh sb="76" eb="77">
      <t>ツト</t>
    </rPh>
    <rPh sb="79" eb="82">
      <t>スイセンカ</t>
    </rPh>
    <rPh sb="82" eb="84">
      <t>ジンコウ</t>
    </rPh>
    <rPh sb="84" eb="85">
      <t>オヨ</t>
    </rPh>
    <rPh sb="86" eb="88">
      <t>ユウシュウ</t>
    </rPh>
    <rPh sb="88" eb="90">
      <t>スイリョウ</t>
    </rPh>
    <rPh sb="91" eb="93">
      <t>ゾウカ</t>
    </rPh>
    <rPh sb="94" eb="96">
      <t>メザ</t>
    </rPh>
    <rPh sb="97" eb="9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</si>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</sst>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0.53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4401024"/>
        <c:axId val="4440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4401024"/>
        <c:axId val="44402944"/>
      </c:lineChart>
      <c:dateAx>
        <c:axId val="44401024"/>
        <c:scaling>
          <c:orientation val="minMax"/>
        </c:scaling>
        <c:delete val="1"/>
        <c:axPos val="b"/>
        <c:numFmt formatCode="ge" sourceLinked="1"/>
        <c:majorTickMark val="none"/>
        <c:minorTickMark val="none"/>
        <c:tickLblPos val="none"/>
        <c:crossAx val="44402944"/>
        <c:crosses val="autoZero"/>
        <c:auto val="1"/>
        <c:lblOffset val="100"/>
        <c:baseTimeUnit val="years"/>
      </c:dateAx>
      <c:valAx>
        <c:axId val="444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41.86</c:v>
                </c:pt>
                <c:pt idx="1">
                  <c:v>40.86</c:v>
                </c:pt>
                <c:pt idx="2">
                  <c:v>41.29</c:v>
                </c:pt>
                <c:pt idx="3">
                  <c:v>40.43</c:v>
                </c:pt>
                <c:pt idx="4">
                  <c:v>41.71</c:v>
                </c:pt>
              </c:numCache>
            </c:numRef>
          </c:val>
        </c:ser>
        <c:dLbls>
          <c:showLegendKey val="0"/>
          <c:showVal val="0"/>
          <c:showCatName val="0"/>
          <c:showSerName val="0"/>
          <c:showPercent val="0"/>
          <c:showBubbleSize val="0"/>
        </c:dLbls>
        <c:gapWidth val="150"/>
        <c:axId val="89895680"/>
        <c:axId val="8989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ser>
        <c:dLbls>
          <c:showLegendKey val="0"/>
          <c:showVal val="0"/>
          <c:showCatName val="0"/>
          <c:showSerName val="0"/>
          <c:showPercent val="0"/>
          <c:showBubbleSize val="0"/>
        </c:dLbls>
        <c:marker val="1"/>
        <c:smooth val="0"/>
        <c:axId val="89895680"/>
        <c:axId val="89897600"/>
      </c:lineChart>
      <c:dateAx>
        <c:axId val="89895680"/>
        <c:scaling>
          <c:orientation val="minMax"/>
        </c:scaling>
        <c:delete val="1"/>
        <c:axPos val="b"/>
        <c:numFmt formatCode="ge" sourceLinked="1"/>
        <c:majorTickMark val="none"/>
        <c:minorTickMark val="none"/>
        <c:tickLblPos val="none"/>
        <c:crossAx val="89897600"/>
        <c:crosses val="autoZero"/>
        <c:auto val="1"/>
        <c:lblOffset val="100"/>
        <c:baseTimeUnit val="years"/>
      </c:dateAx>
      <c:valAx>
        <c:axId val="8989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76.92</c:v>
                </c:pt>
                <c:pt idx="1">
                  <c:v>76.19</c:v>
                </c:pt>
                <c:pt idx="2">
                  <c:v>75.510000000000005</c:v>
                </c:pt>
                <c:pt idx="3">
                  <c:v>79.98</c:v>
                </c:pt>
                <c:pt idx="4">
                  <c:v>77.849999999999994</c:v>
                </c:pt>
              </c:numCache>
            </c:numRef>
          </c:val>
        </c:ser>
        <c:dLbls>
          <c:showLegendKey val="0"/>
          <c:showVal val="0"/>
          <c:showCatName val="0"/>
          <c:showSerName val="0"/>
          <c:showPercent val="0"/>
          <c:showBubbleSize val="0"/>
        </c:dLbls>
        <c:gapWidth val="150"/>
        <c:axId val="89923968"/>
        <c:axId val="89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ser>
        <c:dLbls>
          <c:showLegendKey val="0"/>
          <c:showVal val="0"/>
          <c:showCatName val="0"/>
          <c:showSerName val="0"/>
          <c:showPercent val="0"/>
          <c:showBubbleSize val="0"/>
        </c:dLbls>
        <c:marker val="1"/>
        <c:smooth val="0"/>
        <c:axId val="89923968"/>
        <c:axId val="89925888"/>
      </c:lineChart>
      <c:dateAx>
        <c:axId val="89923968"/>
        <c:scaling>
          <c:orientation val="minMax"/>
        </c:scaling>
        <c:delete val="1"/>
        <c:axPos val="b"/>
        <c:numFmt formatCode="ge" sourceLinked="1"/>
        <c:majorTickMark val="none"/>
        <c:minorTickMark val="none"/>
        <c:tickLblPos val="none"/>
        <c:crossAx val="89925888"/>
        <c:crosses val="autoZero"/>
        <c:auto val="1"/>
        <c:lblOffset val="100"/>
        <c:baseTimeUnit val="years"/>
      </c:dateAx>
      <c:valAx>
        <c:axId val="89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81.56</c:v>
                </c:pt>
                <c:pt idx="1">
                  <c:v>83.53</c:v>
                </c:pt>
                <c:pt idx="2">
                  <c:v>91.26</c:v>
                </c:pt>
                <c:pt idx="3">
                  <c:v>91.32</c:v>
                </c:pt>
                <c:pt idx="4">
                  <c:v>95.67</c:v>
                </c:pt>
              </c:numCache>
            </c:numRef>
          </c:val>
        </c:ser>
        <c:dLbls>
          <c:showLegendKey val="0"/>
          <c:showVal val="0"/>
          <c:showCatName val="0"/>
          <c:showSerName val="0"/>
          <c:showPercent val="0"/>
          <c:showBubbleSize val="0"/>
        </c:dLbls>
        <c:gapWidth val="150"/>
        <c:axId val="57155584"/>
        <c:axId val="57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55584"/>
        <c:axId val="57157504"/>
      </c:lineChart>
      <c:dateAx>
        <c:axId val="57155584"/>
        <c:scaling>
          <c:orientation val="minMax"/>
        </c:scaling>
        <c:delete val="1"/>
        <c:axPos val="b"/>
        <c:numFmt formatCode="ge" sourceLinked="1"/>
        <c:majorTickMark val="none"/>
        <c:minorTickMark val="none"/>
        <c:tickLblPos val="none"/>
        <c:crossAx val="57157504"/>
        <c:crosses val="autoZero"/>
        <c:auto val="1"/>
        <c:lblOffset val="100"/>
        <c:baseTimeUnit val="years"/>
      </c:dateAx>
      <c:valAx>
        <c:axId val="571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95904"/>
        <c:axId val="57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95904"/>
        <c:axId val="57198080"/>
      </c:lineChart>
      <c:dateAx>
        <c:axId val="57195904"/>
        <c:scaling>
          <c:orientation val="minMax"/>
        </c:scaling>
        <c:delete val="1"/>
        <c:axPos val="b"/>
        <c:numFmt formatCode="ge" sourceLinked="1"/>
        <c:majorTickMark val="none"/>
        <c:minorTickMark val="none"/>
        <c:tickLblPos val="none"/>
        <c:crossAx val="57198080"/>
        <c:crosses val="autoZero"/>
        <c:auto val="1"/>
        <c:lblOffset val="100"/>
        <c:baseTimeUnit val="years"/>
      </c:dateAx>
      <c:valAx>
        <c:axId val="57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07808"/>
        <c:axId val="885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07808"/>
        <c:axId val="88564864"/>
      </c:lineChart>
      <c:dateAx>
        <c:axId val="57207808"/>
        <c:scaling>
          <c:orientation val="minMax"/>
        </c:scaling>
        <c:delete val="1"/>
        <c:axPos val="b"/>
        <c:numFmt formatCode="ge" sourceLinked="1"/>
        <c:majorTickMark val="none"/>
        <c:minorTickMark val="none"/>
        <c:tickLblPos val="none"/>
        <c:crossAx val="88564864"/>
        <c:crosses val="autoZero"/>
        <c:auto val="1"/>
        <c:lblOffset val="100"/>
        <c:baseTimeUnit val="years"/>
      </c:dateAx>
      <c:valAx>
        <c:axId val="885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593152"/>
        <c:axId val="88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593152"/>
        <c:axId val="88595072"/>
      </c:lineChart>
      <c:dateAx>
        <c:axId val="88593152"/>
        <c:scaling>
          <c:orientation val="minMax"/>
        </c:scaling>
        <c:delete val="1"/>
        <c:axPos val="b"/>
        <c:numFmt formatCode="ge" sourceLinked="1"/>
        <c:majorTickMark val="none"/>
        <c:minorTickMark val="none"/>
        <c:tickLblPos val="none"/>
        <c:crossAx val="88595072"/>
        <c:crosses val="autoZero"/>
        <c:auto val="1"/>
        <c:lblOffset val="100"/>
        <c:baseTimeUnit val="years"/>
      </c:dateAx>
      <c:valAx>
        <c:axId val="885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21824"/>
        <c:axId val="886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21824"/>
        <c:axId val="88623744"/>
      </c:lineChart>
      <c:dateAx>
        <c:axId val="88621824"/>
        <c:scaling>
          <c:orientation val="minMax"/>
        </c:scaling>
        <c:delete val="1"/>
        <c:axPos val="b"/>
        <c:numFmt formatCode="ge" sourceLinked="1"/>
        <c:majorTickMark val="none"/>
        <c:minorTickMark val="none"/>
        <c:tickLblPos val="none"/>
        <c:crossAx val="88623744"/>
        <c:crosses val="autoZero"/>
        <c:auto val="1"/>
        <c:lblOffset val="100"/>
        <c:baseTimeUnit val="years"/>
      </c:dateAx>
      <c:valAx>
        <c:axId val="886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611.79999999999995</c:v>
                </c:pt>
                <c:pt idx="1">
                  <c:v>213.97</c:v>
                </c:pt>
                <c:pt idx="2">
                  <c:v>62.04</c:v>
                </c:pt>
                <c:pt idx="3">
                  <c:v>60.2</c:v>
                </c:pt>
                <c:pt idx="4" formatCode="#,##0.00;&quot;△&quot;#,##0.00">
                  <c:v>0</c:v>
                </c:pt>
              </c:numCache>
            </c:numRef>
          </c:val>
        </c:ser>
        <c:dLbls>
          <c:showLegendKey val="0"/>
          <c:showVal val="0"/>
          <c:showCatName val="0"/>
          <c:showSerName val="0"/>
          <c:showPercent val="0"/>
          <c:showBubbleSize val="0"/>
        </c:dLbls>
        <c:gapWidth val="150"/>
        <c:axId val="88664704"/>
        <c:axId val="8978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8664704"/>
        <c:axId val="89785088"/>
      </c:lineChart>
      <c:dateAx>
        <c:axId val="88664704"/>
        <c:scaling>
          <c:orientation val="minMax"/>
        </c:scaling>
        <c:delete val="1"/>
        <c:axPos val="b"/>
        <c:numFmt formatCode="ge" sourceLinked="1"/>
        <c:majorTickMark val="none"/>
        <c:minorTickMark val="none"/>
        <c:tickLblPos val="none"/>
        <c:crossAx val="89785088"/>
        <c:crosses val="autoZero"/>
        <c:auto val="1"/>
        <c:lblOffset val="100"/>
        <c:baseTimeUnit val="years"/>
      </c:dateAx>
      <c:valAx>
        <c:axId val="897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62.84</c:v>
                </c:pt>
                <c:pt idx="1">
                  <c:v>68.010000000000005</c:v>
                </c:pt>
                <c:pt idx="2">
                  <c:v>63.1</c:v>
                </c:pt>
                <c:pt idx="3">
                  <c:v>66.05</c:v>
                </c:pt>
                <c:pt idx="4">
                  <c:v>64.73</c:v>
                </c:pt>
              </c:numCache>
            </c:numRef>
          </c:val>
        </c:ser>
        <c:dLbls>
          <c:showLegendKey val="0"/>
          <c:showVal val="0"/>
          <c:showCatName val="0"/>
          <c:showSerName val="0"/>
          <c:showPercent val="0"/>
          <c:showBubbleSize val="0"/>
        </c:dLbls>
        <c:gapWidth val="150"/>
        <c:axId val="89802624"/>
        <c:axId val="898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ser>
        <c:dLbls>
          <c:showLegendKey val="0"/>
          <c:showVal val="0"/>
          <c:showCatName val="0"/>
          <c:showSerName val="0"/>
          <c:showPercent val="0"/>
          <c:showBubbleSize val="0"/>
        </c:dLbls>
        <c:marker val="1"/>
        <c:smooth val="0"/>
        <c:axId val="89802624"/>
        <c:axId val="89833472"/>
      </c:lineChart>
      <c:dateAx>
        <c:axId val="89802624"/>
        <c:scaling>
          <c:orientation val="minMax"/>
        </c:scaling>
        <c:delete val="1"/>
        <c:axPos val="b"/>
        <c:numFmt formatCode="ge" sourceLinked="1"/>
        <c:majorTickMark val="none"/>
        <c:minorTickMark val="none"/>
        <c:tickLblPos val="none"/>
        <c:crossAx val="89833472"/>
        <c:crosses val="autoZero"/>
        <c:auto val="1"/>
        <c:lblOffset val="100"/>
        <c:baseTimeUnit val="years"/>
      </c:dateAx>
      <c:valAx>
        <c:axId val="898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306.19</c:v>
                </c:pt>
                <c:pt idx="1">
                  <c:v>280.04000000000002</c:v>
                </c:pt>
                <c:pt idx="2">
                  <c:v>307.66000000000003</c:v>
                </c:pt>
                <c:pt idx="3">
                  <c:v>292.29000000000002</c:v>
                </c:pt>
                <c:pt idx="4">
                  <c:v>295.05</c:v>
                </c:pt>
              </c:numCache>
            </c:numRef>
          </c:val>
        </c:ser>
        <c:dLbls>
          <c:showLegendKey val="0"/>
          <c:showVal val="0"/>
          <c:showCatName val="0"/>
          <c:showSerName val="0"/>
          <c:showPercent val="0"/>
          <c:showBubbleSize val="0"/>
        </c:dLbls>
        <c:gapWidth val="150"/>
        <c:axId val="89863296"/>
        <c:axId val="898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ser>
        <c:dLbls>
          <c:showLegendKey val="0"/>
          <c:showVal val="0"/>
          <c:showCatName val="0"/>
          <c:showSerName val="0"/>
          <c:showPercent val="0"/>
          <c:showBubbleSize val="0"/>
        </c:dLbls>
        <c:marker val="1"/>
        <c:smooth val="0"/>
        <c:axId val="89863296"/>
        <c:axId val="89865216"/>
      </c:lineChart>
      <c:dateAx>
        <c:axId val="89863296"/>
        <c:scaling>
          <c:orientation val="minMax"/>
        </c:scaling>
        <c:delete val="1"/>
        <c:axPos val="b"/>
        <c:numFmt formatCode="ge" sourceLinked="1"/>
        <c:majorTickMark val="none"/>
        <c:minorTickMark val="none"/>
        <c:tickLblPos val="none"/>
        <c:crossAx val="89865216"/>
        <c:crosses val="autoZero"/>
        <c:auto val="1"/>
        <c:lblOffset val="100"/>
        <c:baseTimeUnit val="years"/>
      </c:dateAx>
      <c:valAx>
        <c:axId val="898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豊後大野市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37505</v>
      </c>
      <c r="AM8" s="50"/>
      <c r="AN8" s="50"/>
      <c r="AO8" s="50"/>
      <c r="AP8" s="50"/>
      <c r="AQ8" s="50"/>
      <c r="AR8" s="50"/>
      <c r="AS8" s="50"/>
      <c r="AT8" s="45">
        <f>データ!T6</f>
        <v>603.14</v>
      </c>
      <c r="AU8" s="45"/>
      <c r="AV8" s="45"/>
      <c r="AW8" s="45"/>
      <c r="AX8" s="45"/>
      <c r="AY8" s="45"/>
      <c r="AZ8" s="45"/>
      <c r="BA8" s="45"/>
      <c r="BB8" s="45">
        <f>データ!U6</f>
        <v>62.18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3.18</v>
      </c>
      <c r="Q10" s="45"/>
      <c r="R10" s="45"/>
      <c r="S10" s="45"/>
      <c r="T10" s="45"/>
      <c r="U10" s="45"/>
      <c r="V10" s="45"/>
      <c r="W10" s="45">
        <f>データ!Q6</f>
        <v>89.2</v>
      </c>
      <c r="X10" s="45"/>
      <c r="Y10" s="45"/>
      <c r="Z10" s="45"/>
      <c r="AA10" s="45"/>
      <c r="AB10" s="45"/>
      <c r="AC10" s="45"/>
      <c r="AD10" s="50">
        <f>データ!R6</f>
        <v>3606</v>
      </c>
      <c r="AE10" s="50"/>
      <c r="AF10" s="50"/>
      <c r="AG10" s="50"/>
      <c r="AH10" s="50"/>
      <c r="AI10" s="50"/>
      <c r="AJ10" s="50"/>
      <c r="AK10" s="2"/>
      <c r="AL10" s="50">
        <f>データ!V6</f>
        <v>1183</v>
      </c>
      <c r="AM10" s="50"/>
      <c r="AN10" s="50"/>
      <c r="AO10" s="50"/>
      <c r="AP10" s="50"/>
      <c r="AQ10" s="50"/>
      <c r="AR10" s="50"/>
      <c r="AS10" s="50"/>
      <c r="AT10" s="45">
        <f>データ!W6</f>
        <v>0.77</v>
      </c>
      <c r="AU10" s="45"/>
      <c r="AV10" s="45"/>
      <c r="AW10" s="45"/>
      <c r="AX10" s="45"/>
      <c r="AY10" s="45"/>
      <c r="AZ10" s="45"/>
      <c r="BA10" s="45"/>
      <c r="BB10" s="45">
        <f>データ!X6</f>
        <v>1536.36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442127</v>
      </c>
      <c r="D6" s="33">
        <f t="shared" si="3"/>
        <v>47</v>
      </c>
      <c r="E6" s="33">
        <f t="shared" si="3"/>
        <v>17</v>
      </c>
      <c r="F6" s="33">
        <f t="shared" si="3"/>
        <v>4</v>
      </c>
      <c r="G6" s="33">
        <f t="shared" si="3"/>
        <v>0</v>
      </c>
      <c r="H6" s="33" t="str">
        <f t="shared" si="3"/>
        <v>大分県　豊後大野市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3.18</v>
      </c>
      <c r="Q6" s="34">
        <f t="shared" si="3"/>
        <v>89.2</v>
      </c>
      <c r="R6" s="34">
        <f t="shared" si="3"/>
        <v>3606</v>
      </c>
      <c r="S6" s="34">
        <f t="shared" si="3"/>
        <v>37505</v>
      </c>
      <c r="T6" s="34">
        <f t="shared" si="3"/>
        <v>603.14</v>
      </c>
      <c r="U6" s="34">
        <f t="shared" si="3"/>
        <v>62.18</v>
      </c>
      <c r="V6" s="34">
        <f t="shared" si="3"/>
        <v>1183</v>
      </c>
      <c r="W6" s="34">
        <f t="shared" si="3"/>
        <v>0.77</v>
      </c>
      <c r="X6" s="34">
        <f t="shared" si="3"/>
        <v>1536.36</v>
      </c>
      <c r="Y6" s="35">
        <f>IF(Y7="",NA(),Y7)</f>
        <v>81.56</v>
      </c>
      <c r="Z6" s="35">
        <f t="shared" ref="Z6:AH6" si="4">IF(Z7="",NA(),Z7)</f>
        <v>83.53</v>
      </c>
      <c r="AA6" s="35">
        <f t="shared" si="4"/>
        <v>91.26</v>
      </c>
      <c r="AB6" s="35">
        <f t="shared" si="4"/>
        <v>91.32</v>
      </c>
      <c r="AC6" s="35">
        <f t="shared" si="4"/>
        <v>95.67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611.79999999999995</v>
      </c>
      <c r="BG6" s="35">
        <f t="shared" ref="BG6:BO6" si="7">IF(BG7="",NA(),BG7)</f>
        <v>213.97</v>
      </c>
      <c r="BH6" s="35">
        <f t="shared" si="7"/>
        <v>62.04</v>
      </c>
      <c r="BI6" s="35">
        <f t="shared" si="7"/>
        <v>60.2</v>
      </c>
      <c r="BJ6" s="34">
        <f t="shared" si="7"/>
        <v>0</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62.84</v>
      </c>
      <c r="BR6" s="35">
        <f t="shared" ref="BR6:BZ6" si="8">IF(BR7="",NA(),BR7)</f>
        <v>68.010000000000005</v>
      </c>
      <c r="BS6" s="35">
        <f t="shared" si="8"/>
        <v>63.1</v>
      </c>
      <c r="BT6" s="35">
        <f t="shared" si="8"/>
        <v>66.05</v>
      </c>
      <c r="BU6" s="35">
        <f t="shared" si="8"/>
        <v>64.73</v>
      </c>
      <c r="BV6" s="35">
        <f t="shared" si="8"/>
        <v>51.73</v>
      </c>
      <c r="BW6" s="35">
        <f t="shared" si="8"/>
        <v>53.01</v>
      </c>
      <c r="BX6" s="35">
        <f t="shared" si="8"/>
        <v>66.56</v>
      </c>
      <c r="BY6" s="35">
        <f t="shared" si="8"/>
        <v>66.22</v>
      </c>
      <c r="BZ6" s="35">
        <f t="shared" si="8"/>
        <v>69.87</v>
      </c>
      <c r="CA6" s="34" t="str">
        <f>IF(CA7="","",IF(CA7="-","【-】","【"&amp;SUBSTITUTE(TEXT(CA7,"#,##0.00"),"-","△")&amp;"】"))</f>
        <v>【69.80】</v>
      </c>
      <c r="CB6" s="35">
        <f>IF(CB7="",NA(),CB7)</f>
        <v>306.19</v>
      </c>
      <c r="CC6" s="35">
        <f t="shared" ref="CC6:CK6" si="9">IF(CC7="",NA(),CC7)</f>
        <v>280.04000000000002</v>
      </c>
      <c r="CD6" s="35">
        <f t="shared" si="9"/>
        <v>307.66000000000003</v>
      </c>
      <c r="CE6" s="35">
        <f t="shared" si="9"/>
        <v>292.29000000000002</v>
      </c>
      <c r="CF6" s="35">
        <f t="shared" si="9"/>
        <v>295.05</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41.86</v>
      </c>
      <c r="CN6" s="35">
        <f t="shared" ref="CN6:CV6" si="10">IF(CN7="",NA(),CN7)</f>
        <v>40.86</v>
      </c>
      <c r="CO6" s="35">
        <f t="shared" si="10"/>
        <v>41.29</v>
      </c>
      <c r="CP6" s="35">
        <f t="shared" si="10"/>
        <v>40.43</v>
      </c>
      <c r="CQ6" s="35">
        <f t="shared" si="10"/>
        <v>41.71</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76.92</v>
      </c>
      <c r="CY6" s="35">
        <f t="shared" ref="CY6:DG6" si="11">IF(CY7="",NA(),CY7)</f>
        <v>76.19</v>
      </c>
      <c r="CZ6" s="35">
        <f t="shared" si="11"/>
        <v>75.510000000000005</v>
      </c>
      <c r="DA6" s="35">
        <f t="shared" si="11"/>
        <v>79.98</v>
      </c>
      <c r="DB6" s="35">
        <f t="shared" si="11"/>
        <v>77.849999999999994</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0.53</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442127</v>
      </c>
      <c r="D7" s="37">
        <v>47</v>
      </c>
      <c r="E7" s="37">
        <v>17</v>
      </c>
      <c r="F7" s="37">
        <v>4</v>
      </c>
      <c r="G7" s="37">
        <v>0</v>
      </c>
      <c r="H7" s="37" t="s">
        <v>110</v>
      </c>
      <c r="I7" s="37" t="s">
        <v>111</v>
      </c>
      <c r="J7" s="37" t="s">
        <v>112</v>
      </c>
      <c r="K7" s="37" t="s">
        <v>113</v>
      </c>
      <c r="L7" s="37" t="s">
        <v>114</v>
      </c>
      <c r="M7" s="37"/>
      <c r="N7" s="38" t="s">
        <v>115</v>
      </c>
      <c r="O7" s="38" t="s">
        <v>116</v>
      </c>
      <c r="P7" s="38">
        <v>3.18</v>
      </c>
      <c r="Q7" s="38">
        <v>89.2</v>
      </c>
      <c r="R7" s="38">
        <v>3606</v>
      </c>
      <c r="S7" s="38">
        <v>37505</v>
      </c>
      <c r="T7" s="38">
        <v>603.14</v>
      </c>
      <c r="U7" s="38">
        <v>62.18</v>
      </c>
      <c r="V7" s="38">
        <v>1183</v>
      </c>
      <c r="W7" s="38">
        <v>0.77</v>
      </c>
      <c r="X7" s="38">
        <v>1536.36</v>
      </c>
      <c r="Y7" s="38">
        <v>81.56</v>
      </c>
      <c r="Z7" s="38">
        <v>83.53</v>
      </c>
      <c r="AA7" s="38">
        <v>91.26</v>
      </c>
      <c r="AB7" s="38">
        <v>91.32</v>
      </c>
      <c r="AC7" s="38">
        <v>95.67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611.79999999999995</v>
      </c>
      <c r="BG7" s="38">
        <v>213.97</v>
      </c>
      <c r="BH7" s="38">
        <v>62.04</v>
      </c>
      <c r="BI7" s="38">
        <v>60.2</v>
      </c>
      <c r="BJ7" s="38">
        <v>0</v>
      </c>
      <c r="BK7" s="38">
        <v>1716.82</v>
      </c>
      <c r="BL7" s="38">
        <v>1554.05</v>
      </c>
      <c r="BM7" s="38">
        <v>1436</v>
      </c>
      <c r="BN7" s="38">
        <v>1434.89</v>
      </c>
      <c r="BO7" s="38">
        <v>1298.9100000000001</v>
      </c>
      <c r="BP7" s="38">
        <v>1348.09</v>
      </c>
      <c r="BQ7" s="38">
        <v>62.84</v>
      </c>
      <c r="BR7" s="38">
        <v>68.010000000000005</v>
      </c>
      <c r="BS7" s="38">
        <v>63.1</v>
      </c>
      <c r="BT7" s="38">
        <v>66.05</v>
      </c>
      <c r="BU7" s="38">
        <v>64.73</v>
      </c>
      <c r="BV7" s="38">
        <v>51.73</v>
      </c>
      <c r="BW7" s="38">
        <v>53.01</v>
      </c>
      <c r="BX7" s="38">
        <v>66.56</v>
      </c>
      <c r="BY7" s="38">
        <v>66.22</v>
      </c>
      <c r="BZ7" s="38">
        <v>69.87</v>
      </c>
      <c r="CA7" s="38">
        <v>69.8</v>
      </c>
      <c r="CB7" s="38">
        <v>306.19</v>
      </c>
      <c r="CC7" s="38">
        <v>280.04000000000002</v>
      </c>
      <c r="CD7" s="38">
        <v>307.66000000000003</v>
      </c>
      <c r="CE7" s="38">
        <v>292.29000000000002</v>
      </c>
      <c r="CF7" s="38">
        <v>295.05</v>
      </c>
      <c r="CG7" s="38">
        <v>310.47000000000003</v>
      </c>
      <c r="CH7" s="38">
        <v>299.39</v>
      </c>
      <c r="CI7" s="38">
        <v>244.29</v>
      </c>
      <c r="CJ7" s="38">
        <v>246.72</v>
      </c>
      <c r="CK7" s="38">
        <v>234.96</v>
      </c>
      <c r="CL7" s="38">
        <v>232.54</v>
      </c>
      <c r="CM7" s="38">
        <v>41.86</v>
      </c>
      <c r="CN7" s="38">
        <v>40.86</v>
      </c>
      <c r="CO7" s="38">
        <v>41.29</v>
      </c>
      <c r="CP7" s="38">
        <v>40.43</v>
      </c>
      <c r="CQ7" s="38">
        <v>41.71</v>
      </c>
      <c r="CR7" s="38">
        <v>36.67</v>
      </c>
      <c r="CS7" s="38">
        <v>36.200000000000003</v>
      </c>
      <c r="CT7" s="38">
        <v>43.58</v>
      </c>
      <c r="CU7" s="38">
        <v>41.35</v>
      </c>
      <c r="CV7" s="38">
        <v>42.9</v>
      </c>
      <c r="CW7" s="38">
        <v>42.17</v>
      </c>
      <c r="CX7" s="38">
        <v>76.92</v>
      </c>
      <c r="CY7" s="38">
        <v>76.19</v>
      </c>
      <c r="CZ7" s="38">
        <v>75.510000000000005</v>
      </c>
      <c r="DA7" s="38">
        <v>79.98</v>
      </c>
      <c r="DB7" s="38">
        <v>77.849999999999994</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0.53</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2018-02-01T02:01:57Z</cp:lastPrinted>
  <dcterms:created xsi:type="dcterms:W3CDTF">2017-12-25T02:23:08Z</dcterms:created>
  <dcterms:modified xsi:type="dcterms:W3CDTF">2018-03-13T06:44:42Z</dcterms:modified>
  <cp:category/>
</cp:coreProperties>
</file>